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F:\予算書等HP用\"/>
    </mc:Choice>
  </mc:AlternateContent>
  <xr:revisionPtr revIDLastSave="0" documentId="13_ncr:1_{FA2FCB64-3F2F-4237-A9CC-D4C41DA9D991}" xr6:coauthVersionLast="47" xr6:coauthVersionMax="47" xr10:uidLastSave="{00000000-0000-0000-0000-000000000000}"/>
  <workbookProtection workbookAlgorithmName="SHA-512" workbookHashValue="yosSKdZTMFnMorlZL4qnvDs/tFBnVXyBZIiJPqH6XyE0ccelNBBHF7ZjzIW20OYr60oE5dW9W0Dk544W/kMqUQ==" workbookSaltValue="RAyrMGOBdvU02O6ZXLtVD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10" i="4"/>
  <c r="AL8"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<sst xmlns="http://schemas.openxmlformats.org/spreadsheetml/2006/main" count="236" uniqueCount="120">
  <si>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</si>
  <si>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</si>
  <si>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</si>
  <si>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</si>
  <si>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</si>
  <si>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</si>
  <si>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</si>
  <si>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</si>
  <si>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</si>
  <si>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</si>
  <si>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</si>
  <si>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</si>
  <si>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</si>
  <si>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</si>
  <si>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</si>
  <si>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</si>
  <si>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</si>
  <si>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</si>
  <si>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</si>
  <si>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</si>
  <si>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</si>
  <si>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</si>
  <si>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</si>
  <si>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</si>
  <si>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</si>
  <si>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</si>
  <si>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</si>
  <si>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</si>
  <si>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</si>
  <si>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</si>
  <si>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</si>
  <si>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</si>
  <si>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</si>
  <si>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</si>
  <si>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</si>
  <si>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</si>
  <si>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</si>
  <si>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</si>
  <si>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</si>
  <si>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</si>
  <si>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</si>
  <si>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</si>
  <si>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</si>
  <si>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</si>
  <si>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</si>
  <si>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</si>
  <si>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</si>
  <si>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</si>
  <si>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</si>
  <si>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</si>
  <si>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</si>
  <si>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</si>
  <si>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</si>
  <si>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</si>
  <si>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</si>
  <si>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</si>
  <si>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</si>
  <si>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</si>
  <si>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</si>
  <si>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</si>
  <si>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</si>
  <si>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</si>
  <si>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</si>
  <si>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</si>
  <si>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</si>
  <si>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</si>
  <si>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</si>
  <si>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</si>
  <si>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</si>
  <si>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</si>
  <si>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</si>
  <si>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</si>
  <si>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</si>
  <si>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</si>
  <si>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</si>
  <si>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</si>
  <si>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</si>
  <si>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</si>
  <si>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</si>
  <si>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</si>
  <si>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</si>
  <si>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</si>
  <si>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</si>
  <si>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</si>
  <si>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</si>
  <si>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</si>
  <si>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</si>
  <si>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</si>
  <si>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</si>
  <si>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</si>
  <si>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</si>
  <si>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</si>
  <si>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</si>
  <si>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</si>
  <si>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</si>
  <si>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</si>
  <si>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</si>
  <si>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</si>
  <si>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</si>
  <si>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</si>
  <si>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</si>
  <si>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</si>
  <si>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</si>
  <si>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</si>
  <si>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</si>
  <si>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</si>
  <si>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</si>
  <si>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</si>
  <si>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</si>
  <si>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</si>
  <si>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</si>
  <si>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</si>
  <si>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</si>
  <si>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</si>
  <si>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</si>
  <si>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</si>
  <si>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</si>
  <si>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平成8年度に供用が開始されたため、配管設備に関しては現状耐用年数を超えたものはない。
　ポンプ設備や電気機械設備に関しては耐用年数を経過しているものが多く、今後の計画的な修繕や更新が必要である。</t>
    <phoneticPr fontId="4"/>
  </si>
  <si>
    <t>　人口減少に伴い、施設利用率が減少傾向にある。また、建設は完了しており、水洗化率の向上や使用料収入の大幅増加も見込めない状況である。
　今後も、電気料金、汚泥処分費等の経費の削減等に努め、より効率的な施設の維持管理を行っていく。
　老朽化してきている処理場等の設備については、計画的に修繕・更新を行うことにより負担の平準化を図る。</t>
    <phoneticPr fontId="4"/>
  </si>
  <si>
    <t xml:space="preserve">　収益的収支比率は、平成28年度以前は80％前後を推移し、平成29・30年度は建設事業の実施による全体事業費増加分に対する一般会計繰入金が発生したことで一時改善したが、令和元年度以降は使用料の減少に対して地方債償還金の増加により再び減少し、令和5年度は73％となっている。汚水処理地区が限られていることから、今後、処理区域内人口が大幅に増える見込みはないと考えられる。
　企業債残高対事業規模比率は、類似団体より高く、事業規模に対して企業債残高が多額で、繰入金に依存しながら償還しているが、企業債の順次償還に伴う残高の減少により、比率も減少傾向となっている。
　経費回収率及び汚水処理原価は、令和元年度は機能診断及び最適整備構想の実施により、前年に比べて極端に変動した数値となっているが、令和2年度は例年並みの数値となったのに対し、令和5年度は機械設備の老朽化に伴う修繕料の増加により経費回収率は71％と減少し、汚水処理原価は434円に増加している。
　人口減少に伴い施設利用率が減少傾向となっていることから、今後の事業実施に当たっては、費用と収益のバランスを検討する必要がある。
</t>
    <rPh sb="245" eb="248">
      <t>キギョウサイ</t>
    </rPh>
    <rPh sb="249" eb="251">
      <t>ジュンジ</t>
    </rPh>
    <rPh sb="251" eb="253">
      <t>ショウカン</t>
    </rPh>
    <rPh sb="254" eb="255">
      <t>トモナ</t>
    </rPh>
    <rPh sb="256" eb="258">
      <t>ザンダカ</t>
    </rPh>
    <rPh sb="259" eb="261">
      <t>ゲンショウ</t>
    </rPh>
    <rPh sb="265" eb="267">
      <t>ヒリツ</t>
    </rPh>
    <rPh sb="268" eb="270">
      <t>ゲンショウ</t>
    </rPh>
    <rPh sb="270" eb="272">
      <t>ケイコウ</t>
    </rPh>
    <rPh sb="344" eb="346">
      <t>レイワ</t>
    </rPh>
    <rPh sb="347" eb="349">
      <t>ネンド</t>
    </rPh>
    <rPh sb="350" eb="352">
      <t>レイネン</t>
    </rPh>
    <rPh sb="352" eb="353">
      <t>ナ</t>
    </rPh>
    <rPh sb="355" eb="357">
      <t>スウチ</t>
    </rPh>
    <rPh sb="363" eb="364">
      <t>タイ</t>
    </rPh>
    <rPh sb="372" eb="374">
      <t>キカイ</t>
    </rPh>
    <rPh sb="374" eb="376">
      <t>セツビ</t>
    </rPh>
    <rPh sb="377" eb="380">
      <t>ロウキュウカ</t>
    </rPh>
    <rPh sb="381" eb="382">
      <t>トモナ</t>
    </rPh>
    <rPh sb="383" eb="385">
      <t>シュウゼン</t>
    </rPh>
    <rPh sb="385" eb="386">
      <t>リョウ</t>
    </rPh>
    <rPh sb="387" eb="389">
      <t>ゾウカ</t>
    </rPh>
    <rPh sb="392" eb="394">
      <t>ケイヒ</t>
    </rPh>
    <rPh sb="394" eb="396">
      <t>カイシュウ</t>
    </rPh>
    <rPh sb="396" eb="397">
      <t>リツ</t>
    </rPh>
    <rPh sb="402" eb="404">
      <t>ゲンショウ</t>
    </rPh>
    <rPh sb="406" eb="408">
      <t>オスイ</t>
    </rPh>
    <rPh sb="408" eb="410">
      <t>ショリ</t>
    </rPh>
    <rPh sb="410" eb="412">
      <t>ゲンカ</t>
    </rPh>
    <rPh sb="416" eb="417">
      <t>エン</t>
    </rPh>
    <rPh sb="418" eb="42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</si>
</sst>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59-44BE-9139-ED25CF0C45C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2559-44BE-9139-ED25CF0C45C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30.5</c:v>
                </c:pt>
                <c:pt idx="1">
                  <c:v>28.37</c:v>
                </c:pt>
                <c:pt idx="2">
                  <c:v>27.66</c:v>
                </c:pt>
                <c:pt idx="3">
                  <c:v>23.4</c:v>
                </c:pt>
                <c:pt idx="4">
                  <c:v>21.99</c:v>
                </c:pt>
              </c:numCache>
            </c:numRef>
          </c:val>
          <c:extLst>
            <c:ext xmlns:c16="http://schemas.microsoft.com/office/drawing/2014/chart" uri="{C3380CC4-5D6E-409C-BE32-E72D297353CC}">
              <c16:uniqueId val="{00000000-F8BA-4EB3-9613-013FDE2B923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F8BA-4EB3-9613-013FDE2B923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707-49F4-8D7D-FB66A8D0E6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2707-49F4-8D7D-FB66A8D0E6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70.77</c:v>
                </c:pt>
                <c:pt idx="1">
                  <c:v>68.62</c:v>
                </c:pt>
                <c:pt idx="2">
                  <c:v>64.14</c:v>
                </c:pt>
                <c:pt idx="3">
                  <c:v>66.53</c:v>
                </c:pt>
                <c:pt idx="4">
                  <c:v>73.14</c:v>
                </c:pt>
              </c:numCache>
            </c:numRef>
          </c:val>
          <c:extLst>
            <c:ext xmlns:c16="http://schemas.microsoft.com/office/drawing/2014/chart" uri="{C3380CC4-5D6E-409C-BE32-E72D297353CC}">
              <c16:uniqueId val="{00000000-1CF8-40CD-8B51-F67D64633F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F8-40CD-8B51-F67D64633F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68-4A21-9EDE-6B028716435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68-4A21-9EDE-6B028716435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EA-4F9D-9DBA-DAFF9E4C910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EA-4F9D-9DBA-DAFF9E4C910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29-4AFF-9E6C-6446C79615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29-4AFF-9E6C-6446C79615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D9-45E5-AA42-91F4DBD8F01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D9-45E5-AA42-91F4DBD8F01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1590.61</c:v>
                </c:pt>
                <c:pt idx="1">
                  <c:v>1603.32</c:v>
                </c:pt>
                <c:pt idx="2">
                  <c:v>1420.73</c:v>
                </c:pt>
                <c:pt idx="3">
                  <c:v>1253.06</c:v>
                </c:pt>
                <c:pt idx="4">
                  <c:v>1209.45</c:v>
                </c:pt>
              </c:numCache>
            </c:numRef>
          </c:val>
          <c:extLst>
            <c:ext xmlns:c16="http://schemas.microsoft.com/office/drawing/2014/chart" uri="{C3380CC4-5D6E-409C-BE32-E72D297353CC}">
              <c16:uniqueId val="{00000000-A0CF-4058-AE6F-393663AD40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A0CF-4058-AE6F-393663AD40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37.090000000000003</c:v>
                </c:pt>
                <c:pt idx="1">
                  <c:v>100</c:v>
                </c:pt>
                <c:pt idx="2">
                  <c:v>82.83</c:v>
                </c:pt>
                <c:pt idx="3">
                  <c:v>89.02</c:v>
                </c:pt>
                <c:pt idx="4">
                  <c:v>71.709999999999994</c:v>
                </c:pt>
              </c:numCache>
            </c:numRef>
          </c:val>
          <c:extLst>
            <c:ext xmlns:c16="http://schemas.microsoft.com/office/drawing/2014/chart" uri="{C3380CC4-5D6E-409C-BE32-E72D297353CC}">
              <c16:uniqueId val="{00000000-1C32-42DF-B128-DF2FCD19A1F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C32-42DF-B128-DF2FCD19A1F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734.3</c:v>
                </c:pt>
                <c:pt idx="1">
                  <c:v>278.08</c:v>
                </c:pt>
                <c:pt idx="2">
                  <c:v>357.14</c:v>
                </c:pt>
                <c:pt idx="3">
                  <c:v>340.14</c:v>
                </c:pt>
                <c:pt idx="4">
                  <c:v>434.38</c:v>
                </c:pt>
              </c:numCache>
            </c:numRef>
          </c:val>
          <c:extLst>
            <c:ext xmlns:c16="http://schemas.microsoft.com/office/drawing/2014/chart" uri="{C3380CC4-5D6E-409C-BE32-E72D297353CC}">
              <c16:uniqueId val="{00000000-4277-486E-A2B8-C81195D3F42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4277-486E-A2B8-C81195D3F42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奈良県　吉野町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6036</v>
      </c>
      <c r="AM8" s="36"/>
      <c r="AN8" s="36"/>
      <c r="AO8" s="36"/>
      <c r="AP8" s="36"/>
      <c r="AQ8" s="36"/>
      <c r="AR8" s="36"/>
      <c r="AS8" s="36"/>
      <c r="AT8" s="37">
        <f>データ!T6</f>
        <v>95.65</v>
      </c>
      <c r="AU8" s="37"/>
      <c r="AV8" s="37"/>
      <c r="AW8" s="37"/>
      <c r="AX8" s="37"/>
      <c r="AY8" s="37"/>
      <c r="AZ8" s="37"/>
      <c r="BA8" s="37"/>
      <c r="BB8" s="37">
        <f>データ!U6</f>
        <v>63.11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2.2200000000000002</v>
      </c>
      <c r="Q10" s="37"/>
      <c r="R10" s="37"/>
      <c r="S10" s="37"/>
      <c r="T10" s="37"/>
      <c r="U10" s="37"/>
      <c r="V10" s="37"/>
      <c r="W10" s="37">
        <f>データ!Q6</f>
        <v>100</v>
      </c>
      <c r="X10" s="37"/>
      <c r="Y10" s="37"/>
      <c r="Z10" s="37"/>
      <c r="AA10" s="37"/>
      <c r="AB10" s="37"/>
      <c r="AC10" s="37"/>
      <c r="AD10" s="36">
        <f>データ!R6</f>
        <v>2750</v>
      </c>
      <c r="AE10" s="36"/>
      <c r="AF10" s="36"/>
      <c r="AG10" s="36"/>
      <c r="AH10" s="36"/>
      <c r="AI10" s="36"/>
      <c r="AJ10" s="36"/>
      <c r="AK10" s="2"/>
      <c r="AL10" s="36">
        <f>データ!V6</f>
        <v>133</v>
      </c>
      <c r="AM10" s="36"/>
      <c r="AN10" s="36"/>
      <c r="AO10" s="36"/>
      <c r="AP10" s="36"/>
      <c r="AQ10" s="36"/>
      <c r="AR10" s="36"/>
      <c r="AS10" s="36"/>
      <c r="AT10" s="37">
        <f>データ!W6</f>
        <v>0.05</v>
      </c>
      <c r="AU10" s="37"/>
      <c r="AV10" s="37"/>
      <c r="AW10" s="37"/>
      <c r="AX10" s="37"/>
      <c r="AY10" s="37"/>
      <c r="AZ10" s="37"/>
      <c r="BA10" s="37"/>
      <c r="BB10" s="37">
        <f>データ!X6</f>
        <v>2660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118</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posCAZaqCCWf9MR2ZNrWcS5bPEv284g729mqWgCGVKuRsppiDoA1eK1UF3V5Bdyt97+wYUiCnSPkwKApuqH/Lw==" saltValue="1N0PN9Igrqzs5jgaCGVVN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294411</v>
      </c>
      <c r="D6" s="19">
        <f t="shared" si="3"/>
        <v>47</v>
      </c>
      <c r="E6" s="19">
        <f t="shared" si="3"/>
        <v>17</v>
      </c>
      <c r="F6" s="19">
        <f t="shared" si="3"/>
        <v>5</v>
      </c>
      <c r="G6" s="19">
        <f t="shared" si="3"/>
        <v>0</v>
      </c>
      <c r="H6" s="19" t="str">
        <f t="shared" si="3"/>
        <v>奈良県　吉野町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2.2200000000000002</v>
      </c>
      <c r="Q6" s="20">
        <f t="shared" si="3"/>
        <v>100</v>
      </c>
      <c r="R6" s="20">
        <f t="shared" si="3"/>
        <v>2750</v>
      </c>
      <c r="S6" s="20">
        <f t="shared" si="3"/>
        <v>6036</v>
      </c>
      <c r="T6" s="20">
        <f t="shared" si="3"/>
        <v>95.65</v>
      </c>
      <c r="U6" s="20">
        <f t="shared" si="3"/>
        <v>63.11</v>
      </c>
      <c r="V6" s="20">
        <f t="shared" si="3"/>
        <v>133</v>
      </c>
      <c r="W6" s="20">
        <f t="shared" si="3"/>
        <v>0.05</v>
      </c>
      <c r="X6" s="20">
        <f t="shared" si="3"/>
        <v>2660</v>
      </c>
      <c r="Y6" s="21">
        <f>IF(Y7="",NA(),Y7)</f>
        <v>70.77</v>
      </c>
      <c r="Z6" s="21">
        <f t="shared" ref="Z6:AH6" si="4">IF(Z7="",NA(),Z7)</f>
        <v>68.62</v>
      </c>
      <c r="AA6" s="21">
        <f t="shared" si="4"/>
        <v>64.14</v>
      </c>
      <c r="AB6" s="21">
        <f t="shared" si="4"/>
        <v>66.53</v>
      </c>
      <c r="AC6" s="21">
        <f t="shared" si="4"/>
        <v>73.14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1590.61</v>
      </c>
      <c r="BG6" s="21">
        <f t="shared" ref="BG6:BO6" si="7">IF(BG7="",NA(),BG7)</f>
        <v>1603.32</v>
      </c>
      <c r="BH6" s="21">
        <f t="shared" si="7"/>
        <v>1420.73</v>
      </c>
      <c r="BI6" s="21">
        <f t="shared" si="7"/>
        <v>1253.06</v>
      </c>
      <c r="BJ6" s="21">
        <f t="shared" si="7"/>
        <v>1209.45</v>
      </c>
      <c r="BK6" s="21">
        <f t="shared" si="7"/>
        <v>826.83</v>
      </c>
      <c r="BL6" s="21">
        <f t="shared" si="7"/>
        <v>867.83</v>
      </c>
      <c r="BM6" s="21">
        <f t="shared" si="7"/>
        <v>791.76</v>
      </c>
      <c r="BN6" s="21">
        <f t="shared" si="7"/>
        <v>900.82</v>
      </c>
      <c r="BO6" s="21">
        <f t="shared" si="7"/>
        <v>839.21</v>
      </c>
      <c r="BP6" s="20" t="str">
        <f>IF(BP7="","",IF(BP7="-","【-】","【"&amp;SUBSTITUTE(TEXT(BP7,"#,##0.00"),"-","△")&amp;"】"))</f>
        <v>【785.10】</v>
      </c>
      <c r="BQ6" s="21">
        <f>IF(BQ7="",NA(),BQ7)</f>
        <v>37.090000000000003</v>
      </c>
      <c r="BR6" s="21">
        <f t="shared" ref="BR6:BZ6" si="8">IF(BR7="",NA(),BR7)</f>
        <v>100</v>
      </c>
      <c r="BS6" s="21">
        <f t="shared" si="8"/>
        <v>82.83</v>
      </c>
      <c r="BT6" s="21">
        <f t="shared" si="8"/>
        <v>89.02</v>
      </c>
      <c r="BU6" s="21">
        <f t="shared" si="8"/>
        <v>71.709999999999994</v>
      </c>
      <c r="BV6" s="21">
        <f t="shared" si="8"/>
        <v>57.31</v>
      </c>
      <c r="BW6" s="21">
        <f t="shared" si="8"/>
        <v>57.08</v>
      </c>
      <c r="BX6" s="21">
        <f t="shared" si="8"/>
        <v>56.26</v>
      </c>
      <c r="BY6" s="21">
        <f t="shared" si="8"/>
        <v>52.94</v>
      </c>
      <c r="BZ6" s="21">
        <f t="shared" si="8"/>
        <v>52.05</v>
      </c>
      <c r="CA6" s="20" t="str">
        <f>IF(CA7="","",IF(CA7="-","【-】","【"&amp;SUBSTITUTE(TEXT(CA7,"#,##0.00"),"-","△")&amp;"】"))</f>
        <v>【56.93】</v>
      </c>
      <c r="CB6" s="21">
        <f>IF(CB7="",NA(),CB7)</f>
        <v>734.3</v>
      </c>
      <c r="CC6" s="21">
        <f t="shared" ref="CC6:CK6" si="9">IF(CC7="",NA(),CC7)</f>
        <v>278.08</v>
      </c>
      <c r="CD6" s="21">
        <f t="shared" si="9"/>
        <v>357.14</v>
      </c>
      <c r="CE6" s="21">
        <f t="shared" si="9"/>
        <v>340.14</v>
      </c>
      <c r="CF6" s="21">
        <f t="shared" si="9"/>
        <v>434.38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30.5</v>
      </c>
      <c r="CN6" s="21">
        <f t="shared" ref="CN6:CV6" si="10">IF(CN7="",NA(),CN7)</f>
        <v>28.37</v>
      </c>
      <c r="CO6" s="21">
        <f t="shared" si="10"/>
        <v>27.66</v>
      </c>
      <c r="CP6" s="21">
        <f t="shared" si="10"/>
        <v>23.4</v>
      </c>
      <c r="CQ6" s="21">
        <f t="shared" si="10"/>
        <v>21.99</v>
      </c>
      <c r="CR6" s="21">
        <f t="shared" si="10"/>
        <v>50.14</v>
      </c>
      <c r="CS6" s="21">
        <f t="shared" si="10"/>
        <v>54.83</v>
      </c>
      <c r="CT6" s="21">
        <f t="shared" si="10"/>
        <v>66.53</v>
      </c>
      <c r="CU6" s="21">
        <f t="shared" si="10"/>
        <v>52.35</v>
      </c>
      <c r="CV6" s="21">
        <f t="shared" si="10"/>
        <v>46.25</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294411</v>
      </c>
      <c r="D7" s="23">
        <v>47</v>
      </c>
      <c r="E7" s="23">
        <v>17</v>
      </c>
      <c r="F7" s="23">
        <v>5</v>
      </c>
      <c r="G7" s="23">
        <v>0</v>
      </c>
      <c r="H7" s="23" t="s">
        <v>98</v>
      </c>
      <c r="I7" s="23" t="s">
        <v>99</v>
      </c>
      <c r="J7" s="23" t="s">
        <v>100</v>
      </c>
      <c r="K7" s="23" t="s">
        <v>101</v>
      </c>
      <c r="L7" s="23" t="s">
        <v>102</v>
      </c>
      <c r="M7" s="23" t="s">
        <v>103</v>
      </c>
      <c r="N7" s="24" t="s">
        <v>104</v>
      </c>
      <c r="O7" s="24" t="s">
        <v>105</v>
      </c>
      <c r="P7" s="24">
        <v>2.2200000000000002</v>
      </c>
      <c r="Q7" s="24">
        <v>100</v>
      </c>
      <c r="R7" s="24">
        <v>2750</v>
      </c>
      <c r="S7" s="24">
        <v>6036</v>
      </c>
      <c r="T7" s="24">
        <v>95.65</v>
      </c>
      <c r="U7" s="24">
        <v>63.11</v>
      </c>
      <c r="V7" s="24">
        <v>133</v>
      </c>
      <c r="W7" s="24">
        <v>0.05</v>
      </c>
      <c r="X7" s="24">
        <v>2660</v>
      </c>
      <c r="Y7" s="24">
        <v>70.77</v>
      </c>
      <c r="Z7" s="24">
        <v>68.62</v>
      </c>
      <c r="AA7" s="24">
        <v>64.14</v>
      </c>
      <c r="AB7" s="24">
        <v>66.53</v>
      </c>
      <c r="AC7" s="24">
        <v>73.14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1590.61</v>
      </c>
      <c r="BG7" s="24">
        <v>1603.32</v>
      </c>
      <c r="BH7" s="24">
        <v>1420.73</v>
      </c>
      <c r="BI7" s="24">
        <v>1253.06</v>
      </c>
      <c r="BJ7" s="24">
        <v>1209.45</v>
      </c>
      <c r="BK7" s="24">
        <v>826.83</v>
      </c>
      <c r="BL7" s="24">
        <v>867.83</v>
      </c>
      <c r="BM7" s="24">
        <v>791.76</v>
      </c>
      <c r="BN7" s="24">
        <v>900.82</v>
      </c>
      <c r="BO7" s="24">
        <v>839.21</v>
      </c>
      <c r="BP7" s="24">
        <v>785.1</v>
      </c>
      <c r="BQ7" s="24">
        <v>37.090000000000003</v>
      </c>
      <c r="BR7" s="24">
        <v>100</v>
      </c>
      <c r="BS7" s="24">
        <v>82.83</v>
      </c>
      <c r="BT7" s="24">
        <v>89.02</v>
      </c>
      <c r="BU7" s="24">
        <v>71.709999999999994</v>
      </c>
      <c r="BV7" s="24">
        <v>57.31</v>
      </c>
      <c r="BW7" s="24">
        <v>57.08</v>
      </c>
      <c r="BX7" s="24">
        <v>56.26</v>
      </c>
      <c r="BY7" s="24">
        <v>52.94</v>
      </c>
      <c r="BZ7" s="24">
        <v>52.05</v>
      </c>
      <c r="CA7" s="24">
        <v>56.93</v>
      </c>
      <c r="CB7" s="24">
        <v>734.3</v>
      </c>
      <c r="CC7" s="24">
        <v>278.08</v>
      </c>
      <c r="CD7" s="24">
        <v>357.14</v>
      </c>
      <c r="CE7" s="24">
        <v>340.14</v>
      </c>
      <c r="CF7" s="24">
        <v>434.38</v>
      </c>
      <c r="CG7" s="24">
        <v>273.52</v>
      </c>
      <c r="CH7" s="24">
        <v>274.99</v>
      </c>
      <c r="CI7" s="24">
        <v>282.08999999999997</v>
      </c>
      <c r="CJ7" s="24">
        <v>303.27999999999997</v>
      </c>
      <c r="CK7" s="24">
        <v>301.86</v>
      </c>
      <c r="CL7" s="24">
        <v>271.14999999999998</v>
      </c>
      <c r="CM7" s="24">
        <v>30.5</v>
      </c>
      <c r="CN7" s="24">
        <v>28.37</v>
      </c>
      <c r="CO7" s="24">
        <v>27.66</v>
      </c>
      <c r="CP7" s="24">
        <v>23.4</v>
      </c>
      <c r="CQ7" s="24">
        <v>21.99</v>
      </c>
      <c r="CR7" s="24">
        <v>50.14</v>
      </c>
      <c r="CS7" s="24">
        <v>54.83</v>
      </c>
      <c r="CT7" s="24">
        <v>66.53</v>
      </c>
      <c r="CU7" s="24">
        <v>52.35</v>
      </c>
      <c r="CV7" s="24">
        <v>46.25</v>
      </c>
      <c r="CW7" s="24">
        <v>49.87</v>
      </c>
      <c r="CX7" s="24">
        <v>100</v>
      </c>
      <c r="CY7" s="24">
        <v>100</v>
      </c>
      <c r="CZ7" s="24">
        <v>100</v>
      </c>
      <c r="DA7" s="24">
        <v>100</v>
      </c>
      <c r="DB7" s="24">
        <v>100</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出納担当</cp:lastModifiedBy>
  <dcterms:created xsi:type="dcterms:W3CDTF">2025-01-24T07:35:29Z</dcterms:created>
  <dcterms:modified xsi:type="dcterms:W3CDTF">2025-09-12T07:39:11Z</dcterms:modified>
  <cp:category/>
</cp:coreProperties>
</file>