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F:\予算書等HP用\"/>
    </mc:Choice>
  </mc:AlternateContent>
  <xr:revisionPtr revIDLastSave="0" documentId="13_ncr:1_{E839D6CA-9F76-475E-B921-E905D38B053E}" xr6:coauthVersionLast="47" xr6:coauthVersionMax="47" xr10:uidLastSave="{00000000-0000-0000-0000-000000000000}"/>
  <workbookProtection workbookAlgorithmName="SHA-512" workbookHashValue="J3X+4odGlXQpvua3v8yeS4kxSvzjTgyt5OgvZnhuV/Os2FwnMKtLbxG/Nzn6IL+m+TnuHXYc5SFKo047DyRa7w==" workbookSaltValue="z3cY049Hl26cvH/qd9ph1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AL8"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<sst xmlns="http://schemas.openxmlformats.org/spreadsheetml/2006/main" count="241" uniqueCount="119">
  <si>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</si>
  <si>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</si>
  <si>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</si>
  <si>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</si>
  <si>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</si>
  <si>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</si>
  <si>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</si>
  <si>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</si>
  <si>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</si>
  <si>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</si>
  <si>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</si>
  <si>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</si>
  <si>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</si>
  <si>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</si>
  <si>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</si>
  <si>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</si>
  <si>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</si>
  <si>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</si>
  <si>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</si>
  <si>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</si>
  <si>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</si>
  <si>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</si>
  <si>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</si>
  <si>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</si>
  <si>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</si>
  <si>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</si>
  <si>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</si>
  <si>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</si>
  <si>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</si>
  <si>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</si>
  <si>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</si>
  <si>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</si>
  <si>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</si>
  <si>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</si>
  <si>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</si>
  <si>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</si>
  <si>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</si>
  <si>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</si>
  <si>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</si>
  <si>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</si>
  <si>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</si>
  <si>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</si>
  <si>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</si>
  <si>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</si>
  <si>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</si>
  <si>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</si>
  <si>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</si>
  <si>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</si>
  <si>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</si>
  <si>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</si>
  <si>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</si>
  <si>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</si>
  <si>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</si>
  <si>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</si>
  <si>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</si>
  <si>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</si>
  <si>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</si>
  <si>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</si>
  <si>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</si>
  <si>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</si>
  <si>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</si>
  <si>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</si>
  <si>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</si>
  <si>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</si>
  <si>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</si>
  <si>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</si>
  <si>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</si>
  <si>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</si>
  <si>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</si>
  <si>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</si>
  <si>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</si>
  <si>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</si>
  <si>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</si>
  <si>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</si>
  <si>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</si>
  <si>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</si>
  <si>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</si>
  <si>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</si>
  <si>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</si>
  <si>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</si>
  <si>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</si>
  <si>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</si>
  <si>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</si>
  <si>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</si>
  <si>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</si>
  <si>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</si>
  <si>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</si>
  <si>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</si>
  <si>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</si>
  <si>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</si>
  <si>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</si>
  <si>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</si>
  <si>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</si>
  <si>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</si>
  <si>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</si>
  <si>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</si>
  <si>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</si>
  <si>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</si>
  <si>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</si>
  <si>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</si>
  <si>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</si>
  <si>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</si>
  <si>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</si>
  <si>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</si>
  <si>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</si>
  <si>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</si>
  <si>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</si>
  <si>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</si>
  <si>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</si>
  <si>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</si>
  <si>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</si>
  <si>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</si>
  <si>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</si>
  <si>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</si>
  <si>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</si>
  <si>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</si>
  <si>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平成19年度に供用開始のため、配管設備に関しては現状耐用年数を超えたものはない。</t>
    <phoneticPr fontId="4"/>
  </si>
  <si>
    <t>　過疎化による人口の減少や、地形的な要因により、維持管理費用に対して処理人口が少ない一方、これまでに投資した費用に係る企業債の償還負担が大きく、経営が厳しい状況にある。
　経営状況を改善するため、助成金制度の周知・活用、戸別訪問等での接続率の更なる向上を図るとともに、使用料の見直しを検討していく。
　今後必要となる設備の老朽化対策については、計画的に修繕、更新することにより、負担の平準化を図る。
　また、奈良県汚水処理構想の策定に伴い、全体計画と事業計画並びに認可区域の見直しを行っており、効率的で適切な規模での事業を実施していく。</t>
    <phoneticPr fontId="4"/>
  </si>
  <si>
    <t>　　収益的収支比率は、平成29年度に分流式下水道等に要する経費の算定方法の変更等により一般会計繰入金が増加したため、90%を上回ったものの、依然として100%は下回っており、単年度での赤字が続いている。
　平成29年度に汚水処理原価が減少し、経費回収率は上昇したが、過疎化は確実に進む方向であると予測されるため、できる限り現状を維持することに努め、それを今後の目標と位置付けたい。
　水洗化率については、平成30年度には約91%となったが、人口の減少等により、令和元年度以降は再び減少して、令和5年度は約64％となっている。
　今後の事業としては過疎化の問題を重きに置き、効率性や合理性の部分を十分検討し、身の丈に合った事業を展開していくことが重要であると考える。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</si>
</sst>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9D-48F4-AAB0-7F29A08869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c:v>0.08</c:v>
                </c:pt>
                <c:pt idx="4">
                  <c:v>0.06</c:v>
                </c:pt>
              </c:numCache>
            </c:numRef>
          </c:val>
          <c:smooth val="0"/>
          <c:extLst>
            <c:ext xmlns:c16="http://schemas.microsoft.com/office/drawing/2014/chart" uri="{C3380CC4-5D6E-409C-BE32-E72D297353CC}">
              <c16:uniqueId val="{00000001-3F9D-48F4-AAB0-7F29A08869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22-4188-965B-77EEF50A698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41.06</c:v>
                </c:pt>
                <c:pt idx="4">
                  <c:v>42.09</c:v>
                </c:pt>
              </c:numCache>
            </c:numRef>
          </c:val>
          <c:smooth val="0"/>
          <c:extLst>
            <c:ext xmlns:c16="http://schemas.microsoft.com/office/drawing/2014/chart" uri="{C3380CC4-5D6E-409C-BE32-E72D297353CC}">
              <c16:uniqueId val="{00000001-3122-4188-965B-77EEF50A698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72.48</c:v>
                </c:pt>
                <c:pt idx="1">
                  <c:v>67.12</c:v>
                </c:pt>
                <c:pt idx="2">
                  <c:v>67.12</c:v>
                </c:pt>
                <c:pt idx="3">
                  <c:v>64.790000000000006</c:v>
                </c:pt>
                <c:pt idx="4">
                  <c:v>64.290000000000006</c:v>
                </c:pt>
              </c:numCache>
            </c:numRef>
          </c:val>
          <c:extLst>
            <c:ext xmlns:c16="http://schemas.microsoft.com/office/drawing/2014/chart" uri="{C3380CC4-5D6E-409C-BE32-E72D297353CC}">
              <c16:uniqueId val="{00000000-DBB0-4941-A22A-47AD1A6665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84.34</c:v>
                </c:pt>
                <c:pt idx="4">
                  <c:v>84.73</c:v>
                </c:pt>
              </c:numCache>
            </c:numRef>
          </c:val>
          <c:smooth val="0"/>
          <c:extLst>
            <c:ext xmlns:c16="http://schemas.microsoft.com/office/drawing/2014/chart" uri="{C3380CC4-5D6E-409C-BE32-E72D297353CC}">
              <c16:uniqueId val="{00000001-DBB0-4941-A22A-47AD1A6665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97.74</c:v>
                </c:pt>
                <c:pt idx="1">
                  <c:v>98.33</c:v>
                </c:pt>
                <c:pt idx="2">
                  <c:v>96.93</c:v>
                </c:pt>
                <c:pt idx="3">
                  <c:v>98.15</c:v>
                </c:pt>
                <c:pt idx="4">
                  <c:v>88.95</c:v>
                </c:pt>
              </c:numCache>
            </c:numRef>
          </c:val>
          <c:extLst>
            <c:ext xmlns:c16="http://schemas.microsoft.com/office/drawing/2014/chart" uri="{C3380CC4-5D6E-409C-BE32-E72D297353CC}">
              <c16:uniqueId val="{00000000-1EF1-4B9D-81F2-6B32D85E2B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F1-4B9D-81F2-6B32D85E2B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0A-4C9F-BBF4-C701A97809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A-4C9F-BBF4-C701A97809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E5-432C-B56E-9211D8676B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E5-432C-B56E-9211D8676B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D3-43C9-B121-59BFCD9E42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3-43C9-B121-59BFCD9E42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25-428A-958D-8C60290A66E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25-428A-958D-8C60290A66E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163.46</c:v>
                </c:pt>
                <c:pt idx="1">
                  <c:v>77.459999999999994</c:v>
                </c:pt>
                <c:pt idx="2">
                  <c:v>129.51</c:v>
                </c:pt>
                <c:pt idx="3">
                  <c:v>107.56</c:v>
                </c:pt>
                <c:pt idx="4">
                  <c:v>281.73</c:v>
                </c:pt>
              </c:numCache>
            </c:numRef>
          </c:val>
          <c:extLst>
            <c:ext xmlns:c16="http://schemas.microsoft.com/office/drawing/2014/chart" uri="{C3380CC4-5D6E-409C-BE32-E72D297353CC}">
              <c16:uniqueId val="{00000000-C305-4C2D-BD68-48DE052452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1195.47</c:v>
                </c:pt>
                <c:pt idx="4">
                  <c:v>1168.69</c:v>
                </c:pt>
              </c:numCache>
            </c:numRef>
          </c:val>
          <c:smooth val="0"/>
          <c:extLst>
            <c:ext xmlns:c16="http://schemas.microsoft.com/office/drawing/2014/chart" uri="{C3380CC4-5D6E-409C-BE32-E72D297353CC}">
              <c16:uniqueId val="{00000001-C305-4C2D-BD68-48DE052452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85.1</c:v>
                </c:pt>
                <c:pt idx="1">
                  <c:v>89.14</c:v>
                </c:pt>
                <c:pt idx="2">
                  <c:v>79.400000000000006</c:v>
                </c:pt>
                <c:pt idx="3">
                  <c:v>87.6</c:v>
                </c:pt>
                <c:pt idx="4">
                  <c:v>88.87</c:v>
                </c:pt>
              </c:numCache>
            </c:numRef>
          </c:val>
          <c:extLst>
            <c:ext xmlns:c16="http://schemas.microsoft.com/office/drawing/2014/chart" uri="{C3380CC4-5D6E-409C-BE32-E72D297353CC}">
              <c16:uniqueId val="{00000000-9CEE-42D5-A918-6ED594215F5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69.430000000000007</c:v>
                </c:pt>
                <c:pt idx="4">
                  <c:v>70.709999999999994</c:v>
                </c:pt>
              </c:numCache>
            </c:numRef>
          </c:val>
          <c:smooth val="0"/>
          <c:extLst>
            <c:ext xmlns:c16="http://schemas.microsoft.com/office/drawing/2014/chart" uri="{C3380CC4-5D6E-409C-BE32-E72D297353CC}">
              <c16:uniqueId val="{00000001-9CEE-42D5-A918-6ED594215F5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150.05000000000001</c:v>
                </c:pt>
                <c:pt idx="1">
                  <c:v>150.01</c:v>
                </c:pt>
                <c:pt idx="2">
                  <c:v>150.03</c:v>
                </c:pt>
                <c:pt idx="3">
                  <c:v>149.49</c:v>
                </c:pt>
                <c:pt idx="4">
                  <c:v>150.03</c:v>
                </c:pt>
              </c:numCache>
            </c:numRef>
          </c:val>
          <c:extLst>
            <c:ext xmlns:c16="http://schemas.microsoft.com/office/drawing/2014/chart" uri="{C3380CC4-5D6E-409C-BE32-E72D297353CC}">
              <c16:uniqueId val="{00000000-C7F4-48F9-A75E-B781873F8AA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239.46</c:v>
                </c:pt>
                <c:pt idx="4">
                  <c:v>233.15</c:v>
                </c:pt>
              </c:numCache>
            </c:numRef>
          </c:val>
          <c:smooth val="0"/>
          <c:extLst>
            <c:ext xmlns:c16="http://schemas.microsoft.com/office/drawing/2014/chart" uri="{C3380CC4-5D6E-409C-BE32-E72D297353CC}">
              <c16:uniqueId val="{00000001-C7F4-48F9-A75E-B781873F8AA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奈良県　吉野町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6036</v>
      </c>
      <c r="AM8" s="36"/>
      <c r="AN8" s="36"/>
      <c r="AO8" s="36"/>
      <c r="AP8" s="36"/>
      <c r="AQ8" s="36"/>
      <c r="AR8" s="36"/>
      <c r="AS8" s="36"/>
      <c r="AT8" s="37">
        <f>データ!T6</f>
        <v>95.65</v>
      </c>
      <c r="AU8" s="37"/>
      <c r="AV8" s="37"/>
      <c r="AW8" s="37"/>
      <c r="AX8" s="37"/>
      <c r="AY8" s="37"/>
      <c r="AZ8" s="37"/>
      <c r="BA8" s="37"/>
      <c r="BB8" s="37">
        <f>データ!U6</f>
        <v>63.11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2.34</v>
      </c>
      <c r="Q10" s="37"/>
      <c r="R10" s="37"/>
      <c r="S10" s="37"/>
      <c r="T10" s="37"/>
      <c r="U10" s="37"/>
      <c r="V10" s="37"/>
      <c r="W10" s="37">
        <f>データ!Q6</f>
        <v>80</v>
      </c>
      <c r="X10" s="37"/>
      <c r="Y10" s="37"/>
      <c r="Z10" s="37"/>
      <c r="AA10" s="37"/>
      <c r="AB10" s="37"/>
      <c r="AC10" s="37"/>
      <c r="AD10" s="36">
        <f>データ!R6</f>
        <v>2640</v>
      </c>
      <c r="AE10" s="36"/>
      <c r="AF10" s="36"/>
      <c r="AG10" s="36"/>
      <c r="AH10" s="36"/>
      <c r="AI10" s="36"/>
      <c r="AJ10" s="36"/>
      <c r="AK10" s="2"/>
      <c r="AL10" s="36">
        <f>データ!V6</f>
        <v>140</v>
      </c>
      <c r="AM10" s="36"/>
      <c r="AN10" s="36"/>
      <c r="AO10" s="36"/>
      <c r="AP10" s="36"/>
      <c r="AQ10" s="36"/>
      <c r="AR10" s="36"/>
      <c r="AS10" s="36"/>
      <c r="AT10" s="37">
        <f>データ!W6</f>
        <v>0.03</v>
      </c>
      <c r="AU10" s="37"/>
      <c r="AV10" s="37"/>
      <c r="AW10" s="37"/>
      <c r="AX10" s="37"/>
      <c r="AY10" s="37"/>
      <c r="AZ10" s="37"/>
      <c r="BA10" s="37"/>
      <c r="BB10" s="37">
        <f>データ!X6</f>
        <v>4666.67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i7nitkWiAYimjQWyZUGL3qoSHOl/KeybWhEqfw642I6wEIuKWsJblO+8tGex1Iq7kEDPPPoZGVz5/ApgB4GzGA==" saltValue="a5gWyjWH9pv0aldZ8F+v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294411</v>
      </c>
      <c r="D6" s="19">
        <f t="shared" si="3"/>
        <v>47</v>
      </c>
      <c r="E6" s="19">
        <f t="shared" si="3"/>
        <v>17</v>
      </c>
      <c r="F6" s="19">
        <f t="shared" si="3"/>
        <v>4</v>
      </c>
      <c r="G6" s="19">
        <f t="shared" si="3"/>
        <v>0</v>
      </c>
      <c r="H6" s="19" t="str">
        <f t="shared" si="3"/>
        <v>奈良県　吉野町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2.34</v>
      </c>
      <c r="Q6" s="20">
        <f t="shared" si="3"/>
        <v>80</v>
      </c>
      <c r="R6" s="20">
        <f t="shared" si="3"/>
        <v>2640</v>
      </c>
      <c r="S6" s="20">
        <f t="shared" si="3"/>
        <v>6036</v>
      </c>
      <c r="T6" s="20">
        <f t="shared" si="3"/>
        <v>95.65</v>
      </c>
      <c r="U6" s="20">
        <f t="shared" si="3"/>
        <v>63.11</v>
      </c>
      <c r="V6" s="20">
        <f t="shared" si="3"/>
        <v>140</v>
      </c>
      <c r="W6" s="20">
        <f t="shared" si="3"/>
        <v>0.03</v>
      </c>
      <c r="X6" s="20">
        <f t="shared" si="3"/>
        <v>4666.67</v>
      </c>
      <c r="Y6" s="21">
        <f>IF(Y7="",NA(),Y7)</f>
        <v>97.74</v>
      </c>
      <c r="Z6" s="21">
        <f t="shared" ref="Z6:AH6" si="4">IF(Z7="",NA(),Z7)</f>
        <v>98.33</v>
      </c>
      <c r="AA6" s="21">
        <f t="shared" si="4"/>
        <v>96.93</v>
      </c>
      <c r="AB6" s="21">
        <f t="shared" si="4"/>
        <v>98.15</v>
      </c>
      <c r="AC6" s="21">
        <f t="shared" si="4"/>
        <v>88.95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163.46</v>
      </c>
      <c r="BG6" s="21">
        <f t="shared" ref="BG6:BO6" si="7">IF(BG7="",NA(),BG7)</f>
        <v>77.459999999999994</v>
      </c>
      <c r="BH6" s="21">
        <f t="shared" si="7"/>
        <v>129.51</v>
      </c>
      <c r="BI6" s="21">
        <f t="shared" si="7"/>
        <v>107.56</v>
      </c>
      <c r="BJ6" s="21">
        <f t="shared" si="7"/>
        <v>281.73</v>
      </c>
      <c r="BK6" s="21">
        <f t="shared" si="7"/>
        <v>1087.96</v>
      </c>
      <c r="BL6" s="21">
        <f t="shared" si="7"/>
        <v>1209.45</v>
      </c>
      <c r="BM6" s="21">
        <f t="shared" si="7"/>
        <v>1042.6400000000001</v>
      </c>
      <c r="BN6" s="21">
        <f t="shared" si="7"/>
        <v>1195.47</v>
      </c>
      <c r="BO6" s="21">
        <f t="shared" si="7"/>
        <v>1168.69</v>
      </c>
      <c r="BP6" s="20" t="str">
        <f>IF(BP7="","",IF(BP7="-","【-】","【"&amp;SUBSTITUTE(TEXT(BP7,"#,##0.00"),"-","△")&amp;"】"))</f>
        <v>【1,156.82】</v>
      </c>
      <c r="BQ6" s="21">
        <f>IF(BQ7="",NA(),BQ7)</f>
        <v>85.1</v>
      </c>
      <c r="BR6" s="21">
        <f t="shared" ref="BR6:BZ6" si="8">IF(BR7="",NA(),BR7)</f>
        <v>89.14</v>
      </c>
      <c r="BS6" s="21">
        <f t="shared" si="8"/>
        <v>79.400000000000006</v>
      </c>
      <c r="BT6" s="21">
        <f t="shared" si="8"/>
        <v>87.6</v>
      </c>
      <c r="BU6" s="21">
        <f t="shared" si="8"/>
        <v>88.87</v>
      </c>
      <c r="BV6" s="21">
        <f t="shared" si="8"/>
        <v>59.67</v>
      </c>
      <c r="BW6" s="21">
        <f t="shared" si="8"/>
        <v>55.93</v>
      </c>
      <c r="BX6" s="21">
        <f t="shared" si="8"/>
        <v>55.76</v>
      </c>
      <c r="BY6" s="21">
        <f t="shared" si="8"/>
        <v>69.430000000000007</v>
      </c>
      <c r="BZ6" s="21">
        <f t="shared" si="8"/>
        <v>70.709999999999994</v>
      </c>
      <c r="CA6" s="20" t="str">
        <f>IF(CA7="","",IF(CA7="-","【-】","【"&amp;SUBSTITUTE(TEXT(CA7,"#,##0.00"),"-","△")&amp;"】"))</f>
        <v>【75.33】</v>
      </c>
      <c r="CB6" s="21">
        <f>IF(CB7="",NA(),CB7)</f>
        <v>150.05000000000001</v>
      </c>
      <c r="CC6" s="21">
        <f t="shared" ref="CC6:CK6" si="9">IF(CC7="",NA(),CC7)</f>
        <v>150.01</v>
      </c>
      <c r="CD6" s="21">
        <f t="shared" si="9"/>
        <v>150.03</v>
      </c>
      <c r="CE6" s="21">
        <f t="shared" si="9"/>
        <v>149.49</v>
      </c>
      <c r="CF6" s="21">
        <f t="shared" si="9"/>
        <v>150.03</v>
      </c>
      <c r="CG6" s="21">
        <f t="shared" si="9"/>
        <v>270.60000000000002</v>
      </c>
      <c r="CH6" s="21">
        <f t="shared" si="9"/>
        <v>289.60000000000002</v>
      </c>
      <c r="CI6" s="21">
        <f t="shared" si="9"/>
        <v>296.14999999999998</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37.65</v>
      </c>
      <c r="CS6" s="21">
        <f t="shared" si="10"/>
        <v>36.71</v>
      </c>
      <c r="CT6" s="21">
        <f t="shared" si="10"/>
        <v>33.799999999999997</v>
      </c>
      <c r="CU6" s="21">
        <f t="shared" si="10"/>
        <v>41.06</v>
      </c>
      <c r="CV6" s="21">
        <f t="shared" si="10"/>
        <v>42.09</v>
      </c>
      <c r="CW6" s="20" t="str">
        <f>IF(CW7="","",IF(CW7="-","【-】","【"&amp;SUBSTITUTE(TEXT(CW7,"#,##0.00"),"-","△")&amp;"】"))</f>
        <v>【43.28】</v>
      </c>
      <c r="CX6" s="21">
        <f>IF(CX7="",NA(),CX7)</f>
        <v>72.48</v>
      </c>
      <c r="CY6" s="21">
        <f t="shared" ref="CY6:DG6" si="11">IF(CY7="",NA(),CY7)</f>
        <v>67.12</v>
      </c>
      <c r="CZ6" s="21">
        <f t="shared" si="11"/>
        <v>67.12</v>
      </c>
      <c r="DA6" s="21">
        <f t="shared" si="11"/>
        <v>64.790000000000006</v>
      </c>
      <c r="DB6" s="21">
        <f t="shared" si="11"/>
        <v>64.290000000000006</v>
      </c>
      <c r="DC6" s="21">
        <f t="shared" si="11"/>
        <v>67.37</v>
      </c>
      <c r="DD6" s="21">
        <f t="shared" si="11"/>
        <v>70.05</v>
      </c>
      <c r="DE6" s="21">
        <f t="shared" si="11"/>
        <v>67.09</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1">
        <f t="shared" si="14"/>
        <v>0.08</v>
      </c>
      <c r="EN6" s="21">
        <f t="shared" si="14"/>
        <v>0.06</v>
      </c>
      <c r="EO6" s="20" t="str">
        <f>IF(EO7="","",IF(EO7="-","【-】","【"&amp;SUBSTITUTE(TEXT(EO7,"#,##0.00"),"-","△")&amp;"】"))</f>
        <v>【0.11】</v>
      </c>
    </row>
    <row r="7" spans="1:145" s="22" customFormat="1" x14ac:dyDescent="0.15">
      <c r="A7" s="14"/>
      <c r="B7" s="23">
        <v>2023</v>
      </c>
      <c r="C7" s="23">
        <v>294411</v>
      </c>
      <c r="D7" s="23">
        <v>47</v>
      </c>
      <c r="E7" s="23">
        <v>17</v>
      </c>
      <c r="F7" s="23">
        <v>4</v>
      </c>
      <c r="G7" s="23">
        <v>0</v>
      </c>
      <c r="H7" s="23" t="s">
        <v>98</v>
      </c>
      <c r="I7" s="23" t="s">
        <v>99</v>
      </c>
      <c r="J7" s="23" t="s">
        <v>100</v>
      </c>
      <c r="K7" s="23" t="s">
        <v>101</v>
      </c>
      <c r="L7" s="23" t="s">
        <v>102</v>
      </c>
      <c r="M7" s="23" t="s">
        <v>103</v>
      </c>
      <c r="N7" s="24" t="s">
        <v>104</v>
      </c>
      <c r="O7" s="24" t="s">
        <v>105</v>
      </c>
      <c r="P7" s="24">
        <v>2.34</v>
      </c>
      <c r="Q7" s="24">
        <v>80</v>
      </c>
      <c r="R7" s="24">
        <v>2640</v>
      </c>
      <c r="S7" s="24">
        <v>6036</v>
      </c>
      <c r="T7" s="24">
        <v>95.65</v>
      </c>
      <c r="U7" s="24">
        <v>63.11</v>
      </c>
      <c r="V7" s="24">
        <v>140</v>
      </c>
      <c r="W7" s="24">
        <v>0.03</v>
      </c>
      <c r="X7" s="24">
        <v>4666.67</v>
      </c>
      <c r="Y7" s="24">
        <v>97.74</v>
      </c>
      <c r="Z7" s="24">
        <v>98.33</v>
      </c>
      <c r="AA7" s="24">
        <v>96.93</v>
      </c>
      <c r="AB7" s="24">
        <v>98.15</v>
      </c>
      <c r="AC7" s="24">
        <v>88.95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163.46</v>
      </c>
      <c r="BG7" s="24">
        <v>77.459999999999994</v>
      </c>
      <c r="BH7" s="24">
        <v>129.51</v>
      </c>
      <c r="BI7" s="24">
        <v>107.56</v>
      </c>
      <c r="BJ7" s="24">
        <v>281.73</v>
      </c>
      <c r="BK7" s="24">
        <v>1087.96</v>
      </c>
      <c r="BL7" s="24">
        <v>1209.45</v>
      </c>
      <c r="BM7" s="24">
        <v>1042.6400000000001</v>
      </c>
      <c r="BN7" s="24">
        <v>1195.47</v>
      </c>
      <c r="BO7" s="24">
        <v>1168.69</v>
      </c>
      <c r="BP7" s="24">
        <v>1156.82</v>
      </c>
      <c r="BQ7" s="24">
        <v>85.1</v>
      </c>
      <c r="BR7" s="24">
        <v>89.14</v>
      </c>
      <c r="BS7" s="24">
        <v>79.400000000000006</v>
      </c>
      <c r="BT7" s="24">
        <v>87.6</v>
      </c>
      <c r="BU7" s="24">
        <v>88.87</v>
      </c>
      <c r="BV7" s="24">
        <v>59.67</v>
      </c>
      <c r="BW7" s="24">
        <v>55.93</v>
      </c>
      <c r="BX7" s="24">
        <v>55.76</v>
      </c>
      <c r="BY7" s="24">
        <v>69.430000000000007</v>
      </c>
      <c r="BZ7" s="24">
        <v>70.709999999999994</v>
      </c>
      <c r="CA7" s="24">
        <v>75.33</v>
      </c>
      <c r="CB7" s="24">
        <v>150.05000000000001</v>
      </c>
      <c r="CC7" s="24">
        <v>150.01</v>
      </c>
      <c r="CD7" s="24">
        <v>150.03</v>
      </c>
      <c r="CE7" s="24">
        <v>149.49</v>
      </c>
      <c r="CF7" s="24">
        <v>150.03</v>
      </c>
      <c r="CG7" s="24">
        <v>270.60000000000002</v>
      </c>
      <c r="CH7" s="24">
        <v>289.60000000000002</v>
      </c>
      <c r="CI7" s="24">
        <v>296.14999999999998</v>
      </c>
      <c r="CJ7" s="24">
        <v>239.46</v>
      </c>
      <c r="CK7" s="24">
        <v>233.15</v>
      </c>
      <c r="CL7" s="24">
        <v>215.73</v>
      </c>
      <c r="CM7" s="24" t="s">
        <v>104</v>
      </c>
      <c r="CN7" s="24" t="s">
        <v>104</v>
      </c>
      <c r="CO7" s="24" t="s">
        <v>104</v>
      </c>
      <c r="CP7" s="24" t="s">
        <v>104</v>
      </c>
      <c r="CQ7" s="24" t="s">
        <v>104</v>
      </c>
      <c r="CR7" s="24">
        <v>37.65</v>
      </c>
      <c r="CS7" s="24">
        <v>36.71</v>
      </c>
      <c r="CT7" s="24">
        <v>33.799999999999997</v>
      </c>
      <c r="CU7" s="24">
        <v>41.06</v>
      </c>
      <c r="CV7" s="24">
        <v>42.09</v>
      </c>
      <c r="CW7" s="24">
        <v>43.28</v>
      </c>
      <c r="CX7" s="24">
        <v>72.48</v>
      </c>
      <c r="CY7" s="24">
        <v>67.12</v>
      </c>
      <c r="CZ7" s="24">
        <v>67.12</v>
      </c>
      <c r="DA7" s="24">
        <v>64.790000000000006</v>
      </c>
      <c r="DB7" s="24">
        <v>64.290000000000006</v>
      </c>
      <c r="DC7" s="24">
        <v>67.37</v>
      </c>
      <c r="DD7" s="24">
        <v>70.05</v>
      </c>
      <c r="DE7" s="24">
        <v>67.09</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0.02</v>
      </c>
      <c r="EL7" s="24">
        <v>0</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出納担当</cp:lastModifiedBy>
  <dcterms:created xsi:type="dcterms:W3CDTF">2025-01-24T07:31:29Z</dcterms:created>
  <dcterms:modified xsi:type="dcterms:W3CDTF">2025-09-12T07:39:01Z</dcterms:modified>
  <cp:category/>
</cp:coreProperties>
</file>