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it117\Desktop\【2月1日締切】公営企業に係る経営比較分析表（令和元年度決算）の分析等について（依頼）\経営比較分析表（暮らし回答分）\"/>
    </mc:Choice>
  </mc:AlternateContent>
  <xr:revisionPtr revIDLastSave="0" documentId="13_ncr:1_{1902A249-762F-4D0E-A838-05DDD36C956F}" xr6:coauthVersionLast="36" xr6:coauthVersionMax="36" xr10:uidLastSave="{00000000-0000-0000-0000-000000000000}"/>
  <workbookProtection workbookAlgorithmName="SHA-512" workbookHashValue="gnkmV4X7z8UqArhfn6YwnJ2xXffUsTJi/FfjDg7SbVOmFZ6XUKgFsX/t9zFVOulwQ7GxPYRlWjvm+N2zBRaCKQ==" workbookSaltValue="aU0K8+wAnuDkLtA88IVLN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<sst xmlns="http://schemas.openxmlformats.org/spreadsheetml/2006/main" count="228" uniqueCount="114">
  <si>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</si>
  <si>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</si>
  <si>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</si>
  <si>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</si>
  <si>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</si>
  <si>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</si>
  <si>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</si>
  <si>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</si>
  <si>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</si>
  <si>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</si>
  <si>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</si>
  <si>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</si>
  <si>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</si>
  <si>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</si>
  <si>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</si>
  <si>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</si>
  <si>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</si>
  <si>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</si>
  <si>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</si>
  <si>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</si>
  <si>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</si>
  <si>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</si>
  <si>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</si>
  <si>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</si>
  <si>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</si>
  <si>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</si>
  <si>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</si>
  <si>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</si>
  <si>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</si>
  <si>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</si>
  <si>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</si>
  <si>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</si>
  <si>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</si>
  <si>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</si>
  <si>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</si>
  <si>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</si>
  <si>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</si>
  <si>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</si>
  <si>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</si>
  <si>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</si>
  <si>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</si>
  <si>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</si>
  <si>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</si>
  <si>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</si>
  <si>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</si>
  <si>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</si>
  <si>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</si>
  <si>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</si>
  <si>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</si>
  <si>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</si>
  <si>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</si>
  <si>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</si>
  <si>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</si>
  <si>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</si>
  <si>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</si>
  <si>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</si>
  <si>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</si>
  <si>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</si>
  <si>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</si>
  <si>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</si>
  <si>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</si>
  <si>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</si>
  <si>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</si>
  <si>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</si>
  <si>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</si>
  <si>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</si>
  <si>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</si>
  <si>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</si>
  <si>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</si>
  <si>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</si>
  <si>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</si>
  <si>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</si>
  <si>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</si>
  <si>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</si>
  <si>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</si>
  <si>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</si>
  <si>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</si>
  <si>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</si>
  <si>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</si>
  <si>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</si>
  <si>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</si>
  <si>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</si>
  <si>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</si>
  <si>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</si>
  <si>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</si>
  <si>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</si>
  <si>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</si>
  <si>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</si>
  <si>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</si>
  <si>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</si>
  <si>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</si>
  <si>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</si>
  <si>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</si>
  <si>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</si>
  <si>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</si>
  <si>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</si>
  <si>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</si>
  <si>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</si>
  <si>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</si>
  <si>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</si>
  <si>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</si>
  <si>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</si>
  <si>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</si>
  <si>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</si>
  <si>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</si>
  <si>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</si>
  <si>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</si>
  <si>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</si>
  <si>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</si>
  <si>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</si>
  <si>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</si>
  <si>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路経年化比率に関しては施設の稼働からは約48年が経過しており、老朽化配管の更新や下水道事業に伴う配水管布設替え等行っているが、平成30年度には当初稼働以降に行った給水エリア拡張事業で布設した配管や、更新時期が古い配管で耐用年数を超えたものが出てきており、令和元年度も微増である。
今後は短期間にさらに増加していく傾向にある。</t>
    <rPh sb="129" eb="131">
      <t>レイワ</t>
    </rPh>
    <rPh sb="131" eb="133">
      <t>ガンネン</t>
    </rPh>
    <rPh sb="133" eb="134">
      <t>ド</t>
    </rPh>
    <rPh sb="135" eb="137">
      <t>ビゾウ</t>
    </rPh>
    <phoneticPr fontId="4"/>
  </si>
  <si>
    <t>過疎化による人口の減少により年々給水量は落ち込んでおり、今後もその傾向は進んでいくと思われる。
一方費用面に関しては、飯貝浄水場等の施設の維持コストの削減が難しく、老朽化の進んだ施設や配管の更新が必要になってきており今後費用が増加していく傾向にある。
又、平成29年度から簡易水道施設が上水道へ統合されたことで、状況は悪化していくことが予想される。
料金回収率が低く費用見合いの収益が確保できていないことから、給水収益を財源の主軸として施設運営を適切に行うために、今後水道料金見直しの検討が必要である。</t>
    <phoneticPr fontId="4"/>
  </si>
  <si>
    <t>・経常収支比率に関しては平成28年度までは100%超を維持していたが、平成29年度に町内全簡易水道が上水道に統合されたことで減少に転じて100％を下回った。そして、料金回収率に関しては100％以下を推移している状況にあり、平成29年度に大きく減少し平成30年度以降も減少が続いている。又、平成29年度以降赤字決算により欠損金が生じ、令和元年度には類似団体と比較して3倍を超えた累積欠損金比率が計上されている。
主な要因としては、旧上水道と旧簡易水道の水道料金格差是正のため町内統一単価に減額改正したことによる給水収益の減少、旧簡易水道の固定資産取得による減価償却費や企業債償還等の経費増大によるものである。
そして、吉野山簡易水道統合整備事業の実施で企業債残高も増大しており、類似団体と比較して企業債残高対給水収益比率が2.6倍近い状況にある。
これは、観光地である吉野山の観光シーズンの水需要に対応するため、投資規模が通年生活している給水人口に比べて大きくなったためである。
令和2年度以降も、給水人口の減少による給水量の減少や老朽化が進みつつある施設の維持管理費用の増加により、経常収支比率や料金回収率、累積欠損金比率の悪化が予測される。
・施設利用率に関しては、一日配水能力が水利権水量の減少により低下したことで平成30年度に50%を超え令和元年度も同様の水準にある。
・有収率は比較的安定しているが、これは継続実施している漏水調査業務委託の成果であると考えられ、今後も継続予定である。</t>
    <rPh sb="130" eb="132">
      <t>イコウ</t>
    </rPh>
    <rPh sb="133" eb="135">
      <t>ゲンショウ</t>
    </rPh>
    <rPh sb="136" eb="137">
      <t>ツヅ</t>
    </rPh>
    <rPh sb="166" eb="168">
      <t>レイワ</t>
    </rPh>
    <rPh sb="168" eb="169">
      <t>ガン</t>
    </rPh>
    <rPh sb="572" eb="574">
      <t>レイワ</t>
    </rPh>
    <rPh sb="574" eb="576">
      <t>ガンネン</t>
    </rPh>
    <rPh sb="576" eb="577">
      <t>ド</t>
    </rPh>
    <rPh sb="578" eb="580">
      <t>ドウヨウ</t>
    </rPh>
    <rPh sb="581" eb="583">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</si>
</sst>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0.59</c:v>
                </c:pt>
                <c:pt idx="3" formatCode="#,##0.00;&quot;△&quot;#,##0.00;&quot;-&quot;">
                  <c:v>0.22</c:v>
                </c:pt>
                <c:pt idx="4" formatCode="#,##0.00;&quot;△&quot;#,##0.00;&quot;-&quot;">
                  <c:v>0.2</c:v>
                </c:pt>
              </c:numCache>
            </c:numRef>
          </c:val>
          <c:extLst>
            <c:ext xmlns:c16="http://schemas.microsoft.com/office/drawing/2014/chart" uri="{C3380CC4-5D6E-409C-BE32-E72D297353CC}">
              <c16:uniqueId val="{00000000-6A06-4E45-8398-82B1FDB679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0.41</c:v>
                </c:pt>
                <c:pt idx="2">
                  <c:v>0.44</c:v>
                </c:pt>
                <c:pt idx="3">
                  <c:v>0.52</c:v>
                </c:pt>
                <c:pt idx="4">
                  <c:v>0.47</c:v>
                </c:pt>
              </c:numCache>
            </c:numRef>
          </c:val>
          <c:smooth val="0"/>
          <c:extLst>
            <c:ext xmlns:c16="http://schemas.microsoft.com/office/drawing/2014/chart" uri="{C3380CC4-5D6E-409C-BE32-E72D297353CC}">
              <c16:uniqueId val="{00000001-6A06-4E45-8398-82B1FDB679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28.01</c:v>
                </c:pt>
                <c:pt idx="1">
                  <c:v>27.24</c:v>
                </c:pt>
                <c:pt idx="2">
                  <c:v>30.19</c:v>
                </c:pt>
                <c:pt idx="3">
                  <c:v>53.76</c:v>
                </c:pt>
                <c:pt idx="4">
                  <c:v>51.9</c:v>
                </c:pt>
              </c:numCache>
            </c:numRef>
          </c:val>
          <c:extLst>
            <c:ext xmlns:c16="http://schemas.microsoft.com/office/drawing/2014/chart" uri="{C3380CC4-5D6E-409C-BE32-E72D297353CC}">
              <c16:uniqueId val="{00000000-6E8F-487C-802B-C1A701EC8C6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41.09</c:v>
                </c:pt>
                <c:pt idx="2">
                  <c:v>50.24</c:v>
                </c:pt>
                <c:pt idx="3">
                  <c:v>50.29</c:v>
                </c:pt>
                <c:pt idx="4">
                  <c:v>49.64</c:v>
                </c:pt>
              </c:numCache>
            </c:numRef>
          </c:val>
          <c:smooth val="0"/>
          <c:extLst>
            <c:ext xmlns:c16="http://schemas.microsoft.com/office/drawing/2014/chart" uri="{C3380CC4-5D6E-409C-BE32-E72D297353CC}">
              <c16:uniqueId val="{00000001-6E8F-487C-802B-C1A701EC8C6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87.29</c:v>
                </c:pt>
                <c:pt idx="1">
                  <c:v>87.82</c:v>
                </c:pt>
                <c:pt idx="2">
                  <c:v>87.34</c:v>
                </c:pt>
                <c:pt idx="3">
                  <c:v>87.38</c:v>
                </c:pt>
                <c:pt idx="4">
                  <c:v>86.7</c:v>
                </c:pt>
              </c:numCache>
            </c:numRef>
          </c:val>
          <c:extLst>
            <c:ext xmlns:c16="http://schemas.microsoft.com/office/drawing/2014/chart" uri="{C3380CC4-5D6E-409C-BE32-E72D297353CC}">
              <c16:uniqueId val="{00000000-1F34-4C67-98EA-04D0CDF965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75.91</c:v>
                </c:pt>
                <c:pt idx="2">
                  <c:v>78.650000000000006</c:v>
                </c:pt>
                <c:pt idx="3">
                  <c:v>77.73</c:v>
                </c:pt>
                <c:pt idx="4">
                  <c:v>78.09</c:v>
                </c:pt>
              </c:numCache>
            </c:numRef>
          </c:val>
          <c:smooth val="0"/>
          <c:extLst>
            <c:ext xmlns:c16="http://schemas.microsoft.com/office/drawing/2014/chart" uri="{C3380CC4-5D6E-409C-BE32-E72D297353CC}">
              <c16:uniqueId val="{00000001-1F34-4C67-98EA-04D0CDF965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109.2</c:v>
                </c:pt>
                <c:pt idx="1">
                  <c:v>110.59</c:v>
                </c:pt>
                <c:pt idx="2">
                  <c:v>95.99</c:v>
                </c:pt>
                <c:pt idx="3">
                  <c:v>78.930000000000007</c:v>
                </c:pt>
                <c:pt idx="4">
                  <c:v>88.83</c:v>
                </c:pt>
              </c:numCache>
            </c:numRef>
          </c:val>
          <c:extLst>
            <c:ext xmlns:c16="http://schemas.microsoft.com/office/drawing/2014/chart" uri="{C3380CC4-5D6E-409C-BE32-E72D297353CC}">
              <c16:uniqueId val="{00000000-9740-410A-A9B1-D4CFB1C3ACC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114.74</c:v>
                </c:pt>
                <c:pt idx="2">
                  <c:v>104.47</c:v>
                </c:pt>
                <c:pt idx="3">
                  <c:v>103.81</c:v>
                </c:pt>
                <c:pt idx="4">
                  <c:v>104.35</c:v>
                </c:pt>
              </c:numCache>
            </c:numRef>
          </c:val>
          <c:smooth val="0"/>
          <c:extLst>
            <c:ext xmlns:c16="http://schemas.microsoft.com/office/drawing/2014/chart" uri="{C3380CC4-5D6E-409C-BE32-E72D297353CC}">
              <c16:uniqueId val="{00000001-9740-410A-A9B1-D4CFB1C3ACC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40.35</c:v>
                </c:pt>
                <c:pt idx="1">
                  <c:v>42.14</c:v>
                </c:pt>
                <c:pt idx="2">
                  <c:v>38.21</c:v>
                </c:pt>
                <c:pt idx="3">
                  <c:v>40.42</c:v>
                </c:pt>
                <c:pt idx="4">
                  <c:v>42.38</c:v>
                </c:pt>
              </c:numCache>
            </c:numRef>
          </c:val>
          <c:extLst>
            <c:ext xmlns:c16="http://schemas.microsoft.com/office/drawing/2014/chart" uri="{C3380CC4-5D6E-409C-BE32-E72D297353CC}">
              <c16:uniqueId val="{00000000-EEB2-4B26-90C0-D4613FD5FA3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52.4</c:v>
                </c:pt>
                <c:pt idx="2">
                  <c:v>45.14</c:v>
                </c:pt>
                <c:pt idx="3">
                  <c:v>45.85</c:v>
                </c:pt>
                <c:pt idx="4">
                  <c:v>47.31</c:v>
                </c:pt>
              </c:numCache>
            </c:numRef>
          </c:val>
          <c:smooth val="0"/>
          <c:extLst>
            <c:ext xmlns:c16="http://schemas.microsoft.com/office/drawing/2014/chart" uri="{C3380CC4-5D6E-409C-BE32-E72D297353CC}">
              <c16:uniqueId val="{00000001-EEB2-4B26-90C0-D4613FD5FA3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formatCode="#,##0.00;&quot;△&quot;#,##0.00;&quot;-&quot;">
                  <c:v>5</c:v>
                </c:pt>
                <c:pt idx="4" formatCode="#,##0.00;&quot;△&quot;#,##0.00;&quot;-&quot;">
                  <c:v>5.09</c:v>
                </c:pt>
              </c:numCache>
            </c:numRef>
          </c:val>
          <c:extLst>
            <c:ext xmlns:c16="http://schemas.microsoft.com/office/drawing/2014/chart" uri="{C3380CC4-5D6E-409C-BE32-E72D297353CC}">
              <c16:uniqueId val="{00000000-3D54-4899-B3EF-18F2341F3A7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14.01</c:v>
                </c:pt>
                <c:pt idx="2">
                  <c:v>13.58</c:v>
                </c:pt>
                <c:pt idx="3">
                  <c:v>14.13</c:v>
                </c:pt>
                <c:pt idx="4">
                  <c:v>16.77</c:v>
                </c:pt>
              </c:numCache>
            </c:numRef>
          </c:val>
          <c:smooth val="0"/>
          <c:extLst>
            <c:ext xmlns:c16="http://schemas.microsoft.com/office/drawing/2014/chart" uri="{C3380CC4-5D6E-409C-BE32-E72D297353CC}">
              <c16:uniqueId val="{00000001-3D54-4899-B3EF-18F2341F3A7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formatCode="#,##0.00;&quot;△&quot;#,##0.00;&quot;-&quot;">
                  <c:v>7.62</c:v>
                </c:pt>
                <c:pt idx="3" formatCode="#,##0.00;&quot;△&quot;#,##0.00;&quot;-&quot;">
                  <c:v>41.45</c:v>
                </c:pt>
                <c:pt idx="4" formatCode="#,##0.00;&quot;△&quot;#,##0.00;&quot;-&quot;">
                  <c:v>65.319999999999993</c:v>
                </c:pt>
              </c:numCache>
            </c:numRef>
          </c:val>
          <c:extLst>
            <c:ext xmlns:c16="http://schemas.microsoft.com/office/drawing/2014/chart" uri="{C3380CC4-5D6E-409C-BE32-E72D297353CC}">
              <c16:uniqueId val="{00000000-5836-49A9-971D-AF5B5E53747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27.19</c:v>
                </c:pt>
                <c:pt idx="2">
                  <c:v>16.399999999999999</c:v>
                </c:pt>
                <c:pt idx="3">
                  <c:v>25.66</c:v>
                </c:pt>
                <c:pt idx="4">
                  <c:v>21.69</c:v>
                </c:pt>
              </c:numCache>
            </c:numRef>
          </c:val>
          <c:smooth val="0"/>
          <c:extLst>
            <c:ext xmlns:c16="http://schemas.microsoft.com/office/drawing/2014/chart" uri="{C3380CC4-5D6E-409C-BE32-E72D297353CC}">
              <c16:uniqueId val="{00000001-5836-49A9-971D-AF5B5E53747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368.5</c:v>
                </c:pt>
                <c:pt idx="1">
                  <c:v>300.75</c:v>
                </c:pt>
                <c:pt idx="2">
                  <c:v>262.98</c:v>
                </c:pt>
                <c:pt idx="3">
                  <c:v>190.27</c:v>
                </c:pt>
                <c:pt idx="4">
                  <c:v>173.69</c:v>
                </c:pt>
              </c:numCache>
            </c:numRef>
          </c:val>
          <c:extLst>
            <c:ext xmlns:c16="http://schemas.microsoft.com/office/drawing/2014/chart" uri="{C3380CC4-5D6E-409C-BE32-E72D297353CC}">
              <c16:uniqueId val="{00000000-7E14-49DB-B7FC-6424EC72605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477.44</c:v>
                </c:pt>
                <c:pt idx="2">
                  <c:v>293.23</c:v>
                </c:pt>
                <c:pt idx="3">
                  <c:v>300.14</c:v>
                </c:pt>
                <c:pt idx="4">
                  <c:v>301.04000000000002</c:v>
                </c:pt>
              </c:numCache>
            </c:numRef>
          </c:val>
          <c:smooth val="0"/>
          <c:extLst>
            <c:ext xmlns:c16="http://schemas.microsoft.com/office/drawing/2014/chart" uri="{C3380CC4-5D6E-409C-BE32-E72D297353CC}">
              <c16:uniqueId val="{00000001-7E14-49DB-B7FC-6424EC72605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728.36</c:v>
                </c:pt>
                <c:pt idx="1">
                  <c:v>694.05</c:v>
                </c:pt>
                <c:pt idx="2">
                  <c:v>1405.29</c:v>
                </c:pt>
                <c:pt idx="3">
                  <c:v>1396.41</c:v>
                </c:pt>
                <c:pt idx="4">
                  <c:v>1428.48</c:v>
                </c:pt>
              </c:numCache>
            </c:numRef>
          </c:val>
          <c:extLst>
            <c:ext xmlns:c16="http://schemas.microsoft.com/office/drawing/2014/chart" uri="{C3380CC4-5D6E-409C-BE32-E72D297353CC}">
              <c16:uniqueId val="{00000000-0682-4F49-A0FE-2117250C76F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485.75</c:v>
                </c:pt>
                <c:pt idx="2">
                  <c:v>542.29999999999995</c:v>
                </c:pt>
                <c:pt idx="3">
                  <c:v>566.65</c:v>
                </c:pt>
                <c:pt idx="4">
                  <c:v>551.62</c:v>
                </c:pt>
              </c:numCache>
            </c:numRef>
          </c:val>
          <c:smooth val="0"/>
          <c:extLst>
            <c:ext xmlns:c16="http://schemas.microsoft.com/office/drawing/2014/chart" uri="{C3380CC4-5D6E-409C-BE32-E72D297353CC}">
              <c16:uniqueId val="{00000001-0682-4F49-A0FE-2117250C76F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93.11</c:v>
                </c:pt>
                <c:pt idx="1">
                  <c:v>94.3</c:v>
                </c:pt>
                <c:pt idx="2">
                  <c:v>66.37</c:v>
                </c:pt>
                <c:pt idx="3">
                  <c:v>65.47</c:v>
                </c:pt>
                <c:pt idx="4">
                  <c:v>63.08</c:v>
                </c:pt>
              </c:numCache>
            </c:numRef>
          </c:val>
          <c:extLst>
            <c:ext xmlns:c16="http://schemas.microsoft.com/office/drawing/2014/chart" uri="{C3380CC4-5D6E-409C-BE32-E72D297353CC}">
              <c16:uniqueId val="{00000000-E313-4DAD-8A4F-63A120903E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83.59</c:v>
                </c:pt>
                <c:pt idx="2">
                  <c:v>87.51</c:v>
                </c:pt>
                <c:pt idx="3">
                  <c:v>84.77</c:v>
                </c:pt>
                <c:pt idx="4">
                  <c:v>87.11</c:v>
                </c:pt>
              </c:numCache>
            </c:numRef>
          </c:val>
          <c:smooth val="0"/>
          <c:extLst>
            <c:ext xmlns:c16="http://schemas.microsoft.com/office/drawing/2014/chart" uri="{C3380CC4-5D6E-409C-BE32-E72D297353CC}">
              <c16:uniqueId val="{00000001-E313-4DAD-8A4F-63A120903E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270.99</c:v>
                </c:pt>
                <c:pt idx="1">
                  <c:v>268.37</c:v>
                </c:pt>
                <c:pt idx="2">
                  <c:v>353.95</c:v>
                </c:pt>
                <c:pt idx="3">
                  <c:v>358.75</c:v>
                </c:pt>
                <c:pt idx="4">
                  <c:v>371.99</c:v>
                </c:pt>
              </c:numCache>
            </c:numRef>
          </c:val>
          <c:extLst>
            <c:ext xmlns:c16="http://schemas.microsoft.com/office/drawing/2014/chart" uri="{C3380CC4-5D6E-409C-BE32-E72D297353CC}">
              <c16:uniqueId val="{00000000-C7AD-41D1-BDFF-58697D335A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230.22</c:v>
                </c:pt>
                <c:pt idx="2">
                  <c:v>218.42</c:v>
                </c:pt>
                <c:pt idx="3">
                  <c:v>227.27</c:v>
                </c:pt>
                <c:pt idx="4">
                  <c:v>223.98</c:v>
                </c:pt>
              </c:numCache>
            </c:numRef>
          </c:val>
          <c:smooth val="0"/>
          <c:extLst>
            <c:ext xmlns:c16="http://schemas.microsoft.com/office/drawing/2014/chart" uri="{C3380CC4-5D6E-409C-BE32-E72D297353CC}">
              <c16:uniqueId val="{00000001-C7AD-41D1-BDFF-58697D335A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奈良県　吉野町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6868</v>
      </c>
      <c r="AM8" s="71"/>
      <c r="AN8" s="71"/>
      <c r="AO8" s="71"/>
      <c r="AP8" s="71"/>
      <c r="AQ8" s="71"/>
      <c r="AR8" s="71"/>
      <c r="AS8" s="71"/>
      <c r="AT8" s="67">
        <f>データ!$S$6</f>
        <v>95.65</v>
      </c>
      <c r="AU8" s="68"/>
      <c r="AV8" s="68"/>
      <c r="AW8" s="68"/>
      <c r="AX8" s="68"/>
      <c r="AY8" s="68"/>
      <c r="AZ8" s="68"/>
      <c r="BA8" s="68"/>
      <c r="BB8" s="70">
        <f>データ!$T$6</f>
        <v>71.8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57.81</v>
      </c>
      <c r="J10" s="68"/>
      <c r="K10" s="68"/>
      <c r="L10" s="68"/>
      <c r="M10" s="68"/>
      <c r="N10" s="68"/>
      <c r="O10" s="69"/>
      <c r="P10" s="70">
        <f>データ!$P$6</f>
        <v>98.84</v>
      </c>
      <c r="Q10" s="70"/>
      <c r="R10" s="70"/>
      <c r="S10" s="70"/>
      <c r="T10" s="70"/>
      <c r="U10" s="70"/>
      <c r="V10" s="70"/>
      <c r="W10" s="71">
        <f>データ!$Q$6</f>
        <v>4235</v>
      </c>
      <c r="X10" s="71"/>
      <c r="Y10" s="71"/>
      <c r="Z10" s="71"/>
      <c r="AA10" s="71"/>
      <c r="AB10" s="71"/>
      <c r="AC10" s="71"/>
      <c r="AD10" s="2"/>
      <c r="AE10" s="2"/>
      <c r="AF10" s="2"/>
      <c r="AG10" s="2"/>
      <c r="AH10" s="4"/>
      <c r="AI10" s="4"/>
      <c r="AJ10" s="4"/>
      <c r="AK10" s="4"/>
      <c r="AL10" s="71">
        <f>データ!$U$6</f>
        <v>6732</v>
      </c>
      <c r="AM10" s="71"/>
      <c r="AN10" s="71"/>
      <c r="AO10" s="71"/>
      <c r="AP10" s="71"/>
      <c r="AQ10" s="71"/>
      <c r="AR10" s="71"/>
      <c r="AS10" s="71"/>
      <c r="AT10" s="67">
        <f>データ!$V$6</f>
        <v>20.28</v>
      </c>
      <c r="AU10" s="68"/>
      <c r="AV10" s="68"/>
      <c r="AW10" s="68"/>
      <c r="AX10" s="68"/>
      <c r="AY10" s="68"/>
      <c r="AZ10" s="68"/>
      <c r="BA10" s="68"/>
      <c r="BB10" s="70">
        <f>データ!$W$6</f>
        <v>331.95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113</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FY6PiHDKjvxcVJw7XHT/FaIs7KGMDWEgVl+3QwvVc8I0J+8mVJC0MIbktB+8pxt6lq511LnTrk2p86OuXGWg==" saltValue="QDTLkbDapNlM6lTQhvEh9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294411</v>
      </c>
      <c r="D6" s="34">
        <f t="shared" si="3"/>
        <v>46</v>
      </c>
      <c r="E6" s="34">
        <f t="shared" si="3"/>
        <v>1</v>
      </c>
      <c r="F6" s="34">
        <f t="shared" si="3"/>
        <v>0</v>
      </c>
      <c r="G6" s="34">
        <f t="shared" si="3"/>
        <v>1</v>
      </c>
      <c r="H6" s="34" t="str">
        <f t="shared" si="3"/>
        <v>奈良県　吉野町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57.81</v>
      </c>
      <c r="P6" s="35">
        <f t="shared" si="3"/>
        <v>98.84</v>
      </c>
      <c r="Q6" s="35">
        <f t="shared" si="3"/>
        <v>4235</v>
      </c>
      <c r="R6" s="35">
        <f t="shared" si="3"/>
        <v>6868</v>
      </c>
      <c r="S6" s="35">
        <f t="shared" si="3"/>
        <v>95.65</v>
      </c>
      <c r="T6" s="35">
        <f t="shared" si="3"/>
        <v>71.8</v>
      </c>
      <c r="U6" s="35">
        <f t="shared" si="3"/>
        <v>6732</v>
      </c>
      <c r="V6" s="35">
        <f t="shared" si="3"/>
        <v>20.28</v>
      </c>
      <c r="W6" s="35">
        <f t="shared" si="3"/>
        <v>331.95</v>
      </c>
      <c r="X6" s="36">
        <f>IF(X7="",NA(),X7)</f>
        <v>109.2</v>
      </c>
      <c r="Y6" s="36">
        <f t="shared" ref="Y6:AG6" si="4">IF(Y7="",NA(),Y7)</f>
        <v>110.59</v>
      </c>
      <c r="Z6" s="36">
        <f t="shared" si="4"/>
        <v>95.99</v>
      </c>
      <c r="AA6" s="36">
        <f t="shared" si="4"/>
        <v>78.930000000000007</v>
      </c>
      <c r="AB6" s="36">
        <f t="shared" si="4"/>
        <v>88.83</v>
      </c>
      <c r="AC6" s="36">
        <f t="shared" si="4"/>
        <v>106.62</v>
      </c>
      <c r="AD6" s="36">
        <f t="shared" si="4"/>
        <v>114.74</v>
      </c>
      <c r="AE6" s="36">
        <f t="shared" si="4"/>
        <v>104.47</v>
      </c>
      <c r="AF6" s="36">
        <f t="shared" si="4"/>
        <v>103.81</v>
      </c>
      <c r="AG6" s="36">
        <f t="shared" si="4"/>
        <v>104.35</v>
      </c>
      <c r="AH6" s="35" t="str">
        <f>IF(AH7="","",IF(AH7="-","【-】","【"&amp;SUBSTITUTE(TEXT(AH7,"#,##0.00"),"-","△")&amp;"】"))</f>
        <v>【112.01】</v>
      </c>
      <c r="AI6" s="35">
        <f>IF(AI7="",NA(),AI7)</f>
        <v>0</v>
      </c>
      <c r="AJ6" s="35">
        <f t="shared" ref="AJ6:AR6" si="5">IF(AJ7="",NA(),AJ7)</f>
        <v>0</v>
      </c>
      <c r="AK6" s="36">
        <f t="shared" si="5"/>
        <v>7.62</v>
      </c>
      <c r="AL6" s="36">
        <f t="shared" si="5"/>
        <v>41.45</v>
      </c>
      <c r="AM6" s="36">
        <f t="shared" si="5"/>
        <v>65.319999999999993</v>
      </c>
      <c r="AN6" s="36">
        <f t="shared" si="5"/>
        <v>12.59</v>
      </c>
      <c r="AO6" s="36">
        <f t="shared" si="5"/>
        <v>27.19</v>
      </c>
      <c r="AP6" s="36">
        <f t="shared" si="5"/>
        <v>16.399999999999999</v>
      </c>
      <c r="AQ6" s="36">
        <f t="shared" si="5"/>
        <v>25.66</v>
      </c>
      <c r="AR6" s="36">
        <f t="shared" si="5"/>
        <v>21.69</v>
      </c>
      <c r="AS6" s="35" t="str">
        <f>IF(AS7="","",IF(AS7="-","【-】","【"&amp;SUBSTITUTE(TEXT(AS7,"#,##0.00"),"-","△")&amp;"】"))</f>
        <v>【1.08】</v>
      </c>
      <c r="AT6" s="36">
        <f>IF(AT7="",NA(),AT7)</f>
        <v>368.5</v>
      </c>
      <c r="AU6" s="36">
        <f t="shared" ref="AU6:BC6" si="6">IF(AU7="",NA(),AU7)</f>
        <v>300.75</v>
      </c>
      <c r="AV6" s="36">
        <f t="shared" si="6"/>
        <v>262.98</v>
      </c>
      <c r="AW6" s="36">
        <f t="shared" si="6"/>
        <v>190.27</v>
      </c>
      <c r="AX6" s="36">
        <f t="shared" si="6"/>
        <v>173.69</v>
      </c>
      <c r="AY6" s="36">
        <f t="shared" si="6"/>
        <v>416.14</v>
      </c>
      <c r="AZ6" s="36">
        <f t="shared" si="6"/>
        <v>477.44</v>
      </c>
      <c r="BA6" s="36">
        <f t="shared" si="6"/>
        <v>293.23</v>
      </c>
      <c r="BB6" s="36">
        <f t="shared" si="6"/>
        <v>300.14</v>
      </c>
      <c r="BC6" s="36">
        <f t="shared" si="6"/>
        <v>301.04000000000002</v>
      </c>
      <c r="BD6" s="35" t="str">
        <f>IF(BD7="","",IF(BD7="-","【-】","【"&amp;SUBSTITUTE(TEXT(BD7,"#,##0.00"),"-","△")&amp;"】"))</f>
        <v>【264.97】</v>
      </c>
      <c r="BE6" s="36">
        <f>IF(BE7="",NA(),BE7)</f>
        <v>728.36</v>
      </c>
      <c r="BF6" s="36">
        <f t="shared" ref="BF6:BN6" si="7">IF(BF7="",NA(),BF7)</f>
        <v>694.05</v>
      </c>
      <c r="BG6" s="36">
        <f t="shared" si="7"/>
        <v>1405.29</v>
      </c>
      <c r="BH6" s="36">
        <f t="shared" si="7"/>
        <v>1396.41</v>
      </c>
      <c r="BI6" s="36">
        <f t="shared" si="7"/>
        <v>1428.48</v>
      </c>
      <c r="BJ6" s="36">
        <f t="shared" si="7"/>
        <v>487.22</v>
      </c>
      <c r="BK6" s="36">
        <f t="shared" si="7"/>
        <v>485.75</v>
      </c>
      <c r="BL6" s="36">
        <f t="shared" si="7"/>
        <v>542.29999999999995</v>
      </c>
      <c r="BM6" s="36">
        <f t="shared" si="7"/>
        <v>566.65</v>
      </c>
      <c r="BN6" s="36">
        <f t="shared" si="7"/>
        <v>551.62</v>
      </c>
      <c r="BO6" s="35" t="str">
        <f>IF(BO7="","",IF(BO7="-","【-】","【"&amp;SUBSTITUTE(TEXT(BO7,"#,##0.00"),"-","△")&amp;"】"))</f>
        <v>【266.61】</v>
      </c>
      <c r="BP6" s="36">
        <f>IF(BP7="",NA(),BP7)</f>
        <v>93.11</v>
      </c>
      <c r="BQ6" s="36">
        <f t="shared" ref="BQ6:BY6" si="8">IF(BQ7="",NA(),BQ7)</f>
        <v>94.3</v>
      </c>
      <c r="BR6" s="36">
        <f t="shared" si="8"/>
        <v>66.37</v>
      </c>
      <c r="BS6" s="36">
        <f t="shared" si="8"/>
        <v>65.47</v>
      </c>
      <c r="BT6" s="36">
        <f t="shared" si="8"/>
        <v>63.08</v>
      </c>
      <c r="BU6" s="36">
        <f t="shared" si="8"/>
        <v>92.76</v>
      </c>
      <c r="BV6" s="36">
        <f t="shared" si="8"/>
        <v>83.59</v>
      </c>
      <c r="BW6" s="36">
        <f t="shared" si="8"/>
        <v>87.51</v>
      </c>
      <c r="BX6" s="36">
        <f t="shared" si="8"/>
        <v>84.77</v>
      </c>
      <c r="BY6" s="36">
        <f t="shared" si="8"/>
        <v>87.11</v>
      </c>
      <c r="BZ6" s="35" t="str">
        <f>IF(BZ7="","",IF(BZ7="-","【-】","【"&amp;SUBSTITUTE(TEXT(BZ7,"#,##0.00"),"-","△")&amp;"】"))</f>
        <v>【103.24】</v>
      </c>
      <c r="CA6" s="36">
        <f>IF(CA7="",NA(),CA7)</f>
        <v>270.99</v>
      </c>
      <c r="CB6" s="36">
        <f t="shared" ref="CB6:CJ6" si="9">IF(CB7="",NA(),CB7)</f>
        <v>268.37</v>
      </c>
      <c r="CC6" s="36">
        <f t="shared" si="9"/>
        <v>353.95</v>
      </c>
      <c r="CD6" s="36">
        <f t="shared" si="9"/>
        <v>358.75</v>
      </c>
      <c r="CE6" s="36">
        <f t="shared" si="9"/>
        <v>371.99</v>
      </c>
      <c r="CF6" s="36">
        <f t="shared" si="9"/>
        <v>208.67</v>
      </c>
      <c r="CG6" s="36">
        <f t="shared" si="9"/>
        <v>230.22</v>
      </c>
      <c r="CH6" s="36">
        <f t="shared" si="9"/>
        <v>218.42</v>
      </c>
      <c r="CI6" s="36">
        <f t="shared" si="9"/>
        <v>227.27</v>
      </c>
      <c r="CJ6" s="36">
        <f t="shared" si="9"/>
        <v>223.98</v>
      </c>
      <c r="CK6" s="35" t="str">
        <f>IF(CK7="","",IF(CK7="-","【-】","【"&amp;SUBSTITUTE(TEXT(CK7,"#,##0.00"),"-","△")&amp;"】"))</f>
        <v>【168.38】</v>
      </c>
      <c r="CL6" s="36">
        <f>IF(CL7="",NA(),CL7)</f>
        <v>28.01</v>
      </c>
      <c r="CM6" s="36">
        <f t="shared" ref="CM6:CU6" si="10">IF(CM7="",NA(),CM7)</f>
        <v>27.24</v>
      </c>
      <c r="CN6" s="36">
        <f t="shared" si="10"/>
        <v>30.19</v>
      </c>
      <c r="CO6" s="36">
        <f t="shared" si="10"/>
        <v>53.76</v>
      </c>
      <c r="CP6" s="36">
        <f t="shared" si="10"/>
        <v>51.9</v>
      </c>
      <c r="CQ6" s="36">
        <f t="shared" si="10"/>
        <v>49.08</v>
      </c>
      <c r="CR6" s="36">
        <f t="shared" si="10"/>
        <v>41.09</v>
      </c>
      <c r="CS6" s="36">
        <f t="shared" si="10"/>
        <v>50.24</v>
      </c>
      <c r="CT6" s="36">
        <f t="shared" si="10"/>
        <v>50.29</v>
      </c>
      <c r="CU6" s="36">
        <f t="shared" si="10"/>
        <v>49.64</v>
      </c>
      <c r="CV6" s="35" t="str">
        <f>IF(CV7="","",IF(CV7="-","【-】","【"&amp;SUBSTITUTE(TEXT(CV7,"#,##0.00"),"-","△")&amp;"】"))</f>
        <v>【60.00】</v>
      </c>
      <c r="CW6" s="36">
        <f>IF(CW7="",NA(),CW7)</f>
        <v>87.29</v>
      </c>
      <c r="CX6" s="36">
        <f t="shared" ref="CX6:DF6" si="11">IF(CX7="",NA(),CX7)</f>
        <v>87.82</v>
      </c>
      <c r="CY6" s="36">
        <f t="shared" si="11"/>
        <v>87.34</v>
      </c>
      <c r="CZ6" s="36">
        <f t="shared" si="11"/>
        <v>87.38</v>
      </c>
      <c r="DA6" s="36">
        <f t="shared" si="11"/>
        <v>86.7</v>
      </c>
      <c r="DB6" s="36">
        <f t="shared" si="11"/>
        <v>79.3</v>
      </c>
      <c r="DC6" s="36">
        <f t="shared" si="11"/>
        <v>75.91</v>
      </c>
      <c r="DD6" s="36">
        <f t="shared" si="11"/>
        <v>78.650000000000006</v>
      </c>
      <c r="DE6" s="36">
        <f t="shared" si="11"/>
        <v>77.73</v>
      </c>
      <c r="DF6" s="36">
        <f t="shared" si="11"/>
        <v>78.09</v>
      </c>
      <c r="DG6" s="35" t="str">
        <f>IF(DG7="","",IF(DG7="-","【-】","【"&amp;SUBSTITUTE(TEXT(DG7,"#,##0.00"),"-","△")&amp;"】"))</f>
        <v>【89.80】</v>
      </c>
      <c r="DH6" s="36">
        <f>IF(DH7="",NA(),DH7)</f>
        <v>40.35</v>
      </c>
      <c r="DI6" s="36">
        <f t="shared" ref="DI6:DQ6" si="12">IF(DI7="",NA(),DI7)</f>
        <v>42.14</v>
      </c>
      <c r="DJ6" s="36">
        <f t="shared" si="12"/>
        <v>38.21</v>
      </c>
      <c r="DK6" s="36">
        <f t="shared" si="12"/>
        <v>40.42</v>
      </c>
      <c r="DL6" s="36">
        <f t="shared" si="12"/>
        <v>42.38</v>
      </c>
      <c r="DM6" s="36">
        <f t="shared" si="12"/>
        <v>47.44</v>
      </c>
      <c r="DN6" s="36">
        <f t="shared" si="12"/>
        <v>52.4</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6">
        <f t="shared" si="13"/>
        <v>5</v>
      </c>
      <c r="DW6" s="36">
        <f t="shared" si="13"/>
        <v>5.09</v>
      </c>
      <c r="DX6" s="36">
        <f t="shared" si="13"/>
        <v>11.16</v>
      </c>
      <c r="DY6" s="36">
        <f t="shared" si="13"/>
        <v>14.01</v>
      </c>
      <c r="DZ6" s="36">
        <f t="shared" si="13"/>
        <v>13.58</v>
      </c>
      <c r="EA6" s="36">
        <f t="shared" si="13"/>
        <v>14.13</v>
      </c>
      <c r="EB6" s="36">
        <f t="shared" si="13"/>
        <v>16.77</v>
      </c>
      <c r="EC6" s="35" t="str">
        <f>IF(EC7="","",IF(EC7="-","【-】","【"&amp;SUBSTITUTE(TEXT(EC7,"#,##0.00"),"-","△")&amp;"】"))</f>
        <v>【19.44】</v>
      </c>
      <c r="ED6" s="35">
        <f>IF(ED7="",NA(),ED7)</f>
        <v>0</v>
      </c>
      <c r="EE6" s="35">
        <f t="shared" ref="EE6:EM6" si="14">IF(EE7="",NA(),EE7)</f>
        <v>0</v>
      </c>
      <c r="EF6" s="36">
        <f t="shared" si="14"/>
        <v>0.59</v>
      </c>
      <c r="EG6" s="36">
        <f t="shared" si="14"/>
        <v>0.22</v>
      </c>
      <c r="EH6" s="36">
        <f t="shared" si="14"/>
        <v>0.2</v>
      </c>
      <c r="EI6" s="36">
        <f t="shared" si="14"/>
        <v>0.65</v>
      </c>
      <c r="EJ6" s="36">
        <f t="shared" si="14"/>
        <v>0.41</v>
      </c>
      <c r="EK6" s="36">
        <f t="shared" si="14"/>
        <v>0.44</v>
      </c>
      <c r="EL6" s="36">
        <f t="shared" si="14"/>
        <v>0.52</v>
      </c>
      <c r="EM6" s="36">
        <f t="shared" si="14"/>
        <v>0.47</v>
      </c>
      <c r="EN6" s="35" t="str">
        <f>IF(EN7="","",IF(EN7="-","【-】","【"&amp;SUBSTITUTE(TEXT(EN7,"#,##0.00"),"-","△")&amp;"】"))</f>
        <v>【0.68】</v>
      </c>
    </row>
    <row r="7" spans="1:144" s="37" customFormat="1" x14ac:dyDescent="0.15">
      <c r="A7" s="29"/>
      <c r="B7" s="38">
        <v>2019</v>
      </c>
      <c r="C7" s="38">
        <v>294411</v>
      </c>
      <c r="D7" s="38">
        <v>46</v>
      </c>
      <c r="E7" s="38">
        <v>1</v>
      </c>
      <c r="F7" s="38">
        <v>0</v>
      </c>
      <c r="G7" s="38">
        <v>1</v>
      </c>
      <c r="H7" s="38" t="s">
        <v>93</v>
      </c>
      <c r="I7" s="38" t="s">
        <v>94</v>
      </c>
      <c r="J7" s="38" t="s">
        <v>95</v>
      </c>
      <c r="K7" s="38" t="s">
        <v>96</v>
      </c>
      <c r="L7" s="38" t="s">
        <v>97</v>
      </c>
      <c r="M7" s="38" t="s">
        <v>98</v>
      </c>
      <c r="N7" s="39" t="s">
        <v>99</v>
      </c>
      <c r="O7" s="39">
        <v>57.81</v>
      </c>
      <c r="P7" s="39">
        <v>98.84</v>
      </c>
      <c r="Q7" s="39">
        <v>4235</v>
      </c>
      <c r="R7" s="39">
        <v>6868</v>
      </c>
      <c r="S7" s="39">
        <v>95.65</v>
      </c>
      <c r="T7" s="39">
        <v>71.8</v>
      </c>
      <c r="U7" s="39">
        <v>6732</v>
      </c>
      <c r="V7" s="39">
        <v>20.28</v>
      </c>
      <c r="W7" s="39">
        <v>331.95</v>
      </c>
      <c r="X7" s="39">
        <v>109.2</v>
      </c>
      <c r="Y7" s="39">
        <v>110.59</v>
      </c>
      <c r="Z7" s="39">
        <v>95.99</v>
      </c>
      <c r="AA7" s="39">
        <v>78.930000000000007</v>
      </c>
      <c r="AB7" s="39">
        <v>88.83</v>
      </c>
      <c r="AC7" s="39">
        <v>106.62</v>
      </c>
      <c r="AD7" s="39">
        <v>114.74</v>
      </c>
      <c r="AE7" s="39">
        <v>104.47</v>
      </c>
      <c r="AF7" s="39">
        <v>103.81</v>
      </c>
      <c r="AG7" s="39">
        <v>104.35</v>
      </c>
      <c r="AH7" s="39">
        <v>112.01</v>
      </c>
      <c r="AI7" s="39">
        <v>0</v>
      </c>
      <c r="AJ7" s="39">
        <v>0</v>
      </c>
      <c r="AK7" s="39">
        <v>7.62</v>
      </c>
      <c r="AL7" s="39">
        <v>41.45</v>
      </c>
      <c r="AM7" s="39">
        <v>65.319999999999993</v>
      </c>
      <c r="AN7" s="39">
        <v>12.59</v>
      </c>
      <c r="AO7" s="39">
        <v>27.19</v>
      </c>
      <c r="AP7" s="39">
        <v>16.399999999999999</v>
      </c>
      <c r="AQ7" s="39">
        <v>25.66</v>
      </c>
      <c r="AR7" s="39">
        <v>21.69</v>
      </c>
      <c r="AS7" s="39">
        <v>1.08</v>
      </c>
      <c r="AT7" s="39">
        <v>368.5</v>
      </c>
      <c r="AU7" s="39">
        <v>300.75</v>
      </c>
      <c r="AV7" s="39">
        <v>262.98</v>
      </c>
      <c r="AW7" s="39">
        <v>190.27</v>
      </c>
      <c r="AX7" s="39">
        <v>173.69</v>
      </c>
      <c r="AY7" s="39">
        <v>416.14</v>
      </c>
      <c r="AZ7" s="39">
        <v>477.44</v>
      </c>
      <c r="BA7" s="39">
        <v>293.23</v>
      </c>
      <c r="BB7" s="39">
        <v>300.14</v>
      </c>
      <c r="BC7" s="39">
        <v>301.04000000000002</v>
      </c>
      <c r="BD7" s="39">
        <v>264.97000000000003</v>
      </c>
      <c r="BE7" s="39">
        <v>728.36</v>
      </c>
      <c r="BF7" s="39">
        <v>694.05</v>
      </c>
      <c r="BG7" s="39">
        <v>1405.29</v>
      </c>
      <c r="BH7" s="39">
        <v>1396.41</v>
      </c>
      <c r="BI7" s="39">
        <v>1428.48</v>
      </c>
      <c r="BJ7" s="39">
        <v>487.22</v>
      </c>
      <c r="BK7" s="39">
        <v>485.75</v>
      </c>
      <c r="BL7" s="39">
        <v>542.29999999999995</v>
      </c>
      <c r="BM7" s="39">
        <v>566.65</v>
      </c>
      <c r="BN7" s="39">
        <v>551.62</v>
      </c>
      <c r="BO7" s="39">
        <v>266.61</v>
      </c>
      <c r="BP7" s="39">
        <v>93.11</v>
      </c>
      <c r="BQ7" s="39">
        <v>94.3</v>
      </c>
      <c r="BR7" s="39">
        <v>66.37</v>
      </c>
      <c r="BS7" s="39">
        <v>65.47</v>
      </c>
      <c r="BT7" s="39">
        <v>63.08</v>
      </c>
      <c r="BU7" s="39">
        <v>92.76</v>
      </c>
      <c r="BV7" s="39">
        <v>83.59</v>
      </c>
      <c r="BW7" s="39">
        <v>87.51</v>
      </c>
      <c r="BX7" s="39">
        <v>84.77</v>
      </c>
      <c r="BY7" s="39">
        <v>87.11</v>
      </c>
      <c r="BZ7" s="39">
        <v>103.24</v>
      </c>
      <c r="CA7" s="39">
        <v>270.99</v>
      </c>
      <c r="CB7" s="39">
        <v>268.37</v>
      </c>
      <c r="CC7" s="39">
        <v>353.95</v>
      </c>
      <c r="CD7" s="39">
        <v>358.75</v>
      </c>
      <c r="CE7" s="39">
        <v>371.99</v>
      </c>
      <c r="CF7" s="39">
        <v>208.67</v>
      </c>
      <c r="CG7" s="39">
        <v>230.22</v>
      </c>
      <c r="CH7" s="39">
        <v>218.42</v>
      </c>
      <c r="CI7" s="39">
        <v>227.27</v>
      </c>
      <c r="CJ7" s="39">
        <v>223.98</v>
      </c>
      <c r="CK7" s="39">
        <v>168.38</v>
      </c>
      <c r="CL7" s="39">
        <v>28.01</v>
      </c>
      <c r="CM7" s="39">
        <v>27.24</v>
      </c>
      <c r="CN7" s="39">
        <v>30.19</v>
      </c>
      <c r="CO7" s="39">
        <v>53.76</v>
      </c>
      <c r="CP7" s="39">
        <v>51.9</v>
      </c>
      <c r="CQ7" s="39">
        <v>49.08</v>
      </c>
      <c r="CR7" s="39">
        <v>41.09</v>
      </c>
      <c r="CS7" s="39">
        <v>50.24</v>
      </c>
      <c r="CT7" s="39">
        <v>50.29</v>
      </c>
      <c r="CU7" s="39">
        <v>49.64</v>
      </c>
      <c r="CV7" s="39">
        <v>60</v>
      </c>
      <c r="CW7" s="39">
        <v>87.29</v>
      </c>
      <c r="CX7" s="39">
        <v>87.82</v>
      </c>
      <c r="CY7" s="39">
        <v>87.34</v>
      </c>
      <c r="CZ7" s="39">
        <v>87.38</v>
      </c>
      <c r="DA7" s="39">
        <v>86.7</v>
      </c>
      <c r="DB7" s="39">
        <v>79.3</v>
      </c>
      <c r="DC7" s="39">
        <v>75.91</v>
      </c>
      <c r="DD7" s="39">
        <v>78.650000000000006</v>
      </c>
      <c r="DE7" s="39">
        <v>77.73</v>
      </c>
      <c r="DF7" s="39">
        <v>78.09</v>
      </c>
      <c r="DG7" s="39">
        <v>89.8</v>
      </c>
      <c r="DH7" s="39">
        <v>40.35</v>
      </c>
      <c r="DI7" s="39">
        <v>42.14</v>
      </c>
      <c r="DJ7" s="39">
        <v>38.21</v>
      </c>
      <c r="DK7" s="39">
        <v>40.42</v>
      </c>
      <c r="DL7" s="39">
        <v>42.38</v>
      </c>
      <c r="DM7" s="39">
        <v>47.44</v>
      </c>
      <c r="DN7" s="39">
        <v>52.4</v>
      </c>
      <c r="DO7" s="39">
        <v>45.14</v>
      </c>
      <c r="DP7" s="39">
        <v>45.85</v>
      </c>
      <c r="DQ7" s="39">
        <v>47.31</v>
      </c>
      <c r="DR7" s="39">
        <v>49.59</v>
      </c>
      <c r="DS7" s="39">
        <v>0</v>
      </c>
      <c r="DT7" s="39">
        <v>0</v>
      </c>
      <c r="DU7" s="39">
        <v>0</v>
      </c>
      <c r="DV7" s="39">
        <v>5</v>
      </c>
      <c r="DW7" s="39">
        <v>5.09</v>
      </c>
      <c r="DX7" s="39">
        <v>11.16</v>
      </c>
      <c r="DY7" s="39">
        <v>14.01</v>
      </c>
      <c r="DZ7" s="39">
        <v>13.58</v>
      </c>
      <c r="EA7" s="39">
        <v>14.13</v>
      </c>
      <c r="EB7" s="39">
        <v>16.77</v>
      </c>
      <c r="EC7" s="39">
        <v>19.440000000000001</v>
      </c>
      <c r="ED7" s="39">
        <v>0</v>
      </c>
      <c r="EE7" s="39">
        <v>0</v>
      </c>
      <c r="EF7" s="39">
        <v>0.59</v>
      </c>
      <c r="EG7" s="39">
        <v>0.22</v>
      </c>
      <c r="EH7" s="39">
        <v>0.2</v>
      </c>
      <c r="EI7" s="39">
        <v>0.65</v>
      </c>
      <c r="EJ7" s="39">
        <v>0.41</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it117</cp:lastModifiedBy>
  <cp:lastPrinted>2021-01-28T02:32:42Z</cp:lastPrinted>
  <dcterms:created xsi:type="dcterms:W3CDTF">2020-12-04T02:12:29Z</dcterms:created>
  <dcterms:modified xsi:type="dcterms:W3CDTF">2021-01-28T02:48:24Z</dcterms:modified>
  <cp:category/>
</cp:coreProperties>
</file>