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t117\Desktop\経営比較分析表\"/>
    </mc:Choice>
  </mc:AlternateContent>
  <workbookProtection workbookAlgorithmName="SHA-512" workbookHashValue="KZI01mgtsMC4x2vwR97tm+M6YjQG2m6dPq1gBm2KZ2t+ns/GC0iUcW4NaCia/dvoA0mP3sfQS05YGl1RNj1/rA==" workbookSaltValue="e5f/U0sydQGIzmGd6eUnXQ==" workbookSpinCount="100000" lockStructure="1"/>
  <bookViews>
    <workbookView xWindow="0" yWindow="0" windowWidth="20490" windowHeight="49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<sst xmlns="http://schemas.openxmlformats.org/spreadsheetml/2006/main" count="232" uniqueCount="120">
  <si>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</si>
  <si>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</si>
  <si>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</si>
  <si>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</si>
  <si>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</si>
  <si>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</si>
  <si>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</si>
  <si>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</si>
  <si>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</si>
  <si>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</si>
  <si>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</si>
  <si>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</si>
  <si>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</si>
  <si>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</si>
  <si>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</si>
  <si>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</si>
  <si>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</si>
  <si>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</si>
  <si>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</si>
  <si>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</si>
  <si>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</si>
  <si>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</si>
  <si>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</si>
  <si>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</si>
  <si>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</si>
  <si>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</si>
  <si>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</si>
  <si>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</si>
  <si>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</si>
  <si>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</si>
  <si>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</si>
  <si>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</si>
  <si>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</si>
  <si>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</si>
  <si>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</si>
  <si>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</si>
  <si>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</si>
  <si>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</si>
  <si>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</si>
  <si>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</si>
  <si>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</si>
  <si>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</si>
  <si>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</si>
  <si>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</si>
  <si>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</si>
  <si>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</si>
  <si>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</si>
  <si>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</si>
  <si>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</si>
  <si>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</si>
  <si>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</si>
  <si>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</si>
  <si>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</si>
  <si>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</si>
  <si>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</si>
  <si>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</si>
  <si>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</si>
  <si>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</si>
  <si>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</si>
  <si>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</si>
  <si>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</si>
  <si>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</si>
  <si>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</si>
  <si>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</si>
  <si>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</si>
  <si>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</si>
  <si>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</si>
  <si>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</si>
  <si>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</si>
  <si>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</si>
  <si>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</si>
  <si>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</si>
  <si>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</si>
  <si>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</si>
  <si>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</si>
  <si>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</si>
  <si>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</si>
  <si>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</si>
  <si>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</si>
  <si>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</si>
  <si>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</si>
  <si>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</si>
  <si>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</si>
  <si>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</si>
  <si>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</si>
  <si>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</si>
  <si>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</si>
  <si>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</si>
  <si>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</si>
  <si>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</si>
  <si>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</si>
  <si>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</si>
  <si>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</si>
  <si>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</si>
  <si>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</si>
  <si>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</si>
  <si>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</si>
  <si>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</si>
  <si>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</si>
  <si>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</si>
  <si>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</si>
  <si>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</si>
  <si>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</si>
  <si>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</si>
  <si>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</si>
  <si>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</si>
  <si>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</si>
  <si>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</si>
  <si>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</si>
  <si>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</si>
  <si>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</si>
  <si>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</si>
  <si>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</si>
  <si>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</si>
  <si>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</si>
  <si>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</si>
  <si>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</si>
  <si>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に関しては平成28年度までは100%超を維持していたが、平成29年度に町内全簡易水道が上水道に統合されたことで減少に転じて100％を下回った。そして、料金回収率に関しては100％以下を推移している状況にあり、平成29年度に大きく減少した。又、赤字決算により欠損金が生じ、累積欠損金比率が計上された。
主な要因としては、旧上水道と旧簡易水道の水道料金格差是正のため町内統一単価に減額改正したことによる給水収益の減少、旧簡易水道の固定資産取得による減価償却費や企業債償還等の経費増大によるものである。
そして、吉野山簡易水道統合整備事業の実施で企業債残高も増大しており、類似団体と比較して企業債残高対給水収益比率が2.5倍を超えている。
これは、観光地である吉野山の観光シーズンの水需要に対応するため、投資規模が通年生活している給水人口に比べて大きくなったためである。
平成30年度以降も、給水人口の減少による給水量の減少や老朽化が進みつつある施設の維持管理費用の増加により、経常収支比率や料金回収率、累積欠損金比率の悪化が予測される。
・施設利用率に関しては平成29年度に微増となっているが、これは水利権の水量減少に伴う配水能力減少が要因となっていることから、給水人口に対し施設規模が過大となっている状況に変わりはなく、今後も利用率の減少は進むと考えられる。
・有収率は比較的安定しているが、これは継続実施している漏水調査業務委託の成果であると考えられ、今後も継続予定である。</t>
    <rPh sb="12" eb="14">
      <t>ヘイセイ</t>
    </rPh>
    <rPh sb="16" eb="18">
      <t>ネンド</t>
    </rPh>
    <rPh sb="25" eb="26">
      <t>コ</t>
    </rPh>
    <rPh sb="27" eb="29">
      <t>イジ</t>
    </rPh>
    <rPh sb="35" eb="37">
      <t>ヘイセイ</t>
    </rPh>
    <rPh sb="39" eb="41">
      <t>ネンド</t>
    </rPh>
    <rPh sb="62" eb="64">
      <t>ゲンショウ</t>
    </rPh>
    <rPh sb="65" eb="66">
      <t>テン</t>
    </rPh>
    <rPh sb="73" eb="75">
      <t>シタマワ</t>
    </rPh>
    <rPh sb="126" eb="127">
      <t>マタ</t>
    </rPh>
    <rPh sb="128" eb="130">
      <t>アカジ</t>
    </rPh>
    <rPh sb="130" eb="132">
      <t>ケッサン</t>
    </rPh>
    <rPh sb="135" eb="138">
      <t>ケッソンキン</t>
    </rPh>
    <rPh sb="139" eb="140">
      <t>ショウ</t>
    </rPh>
    <rPh sb="142" eb="144">
      <t>ルイセキ</t>
    </rPh>
    <rPh sb="144" eb="147">
      <t>ケッソンキン</t>
    </rPh>
    <rPh sb="147" eb="149">
      <t>ヒリツ</t>
    </rPh>
    <rPh sb="150" eb="152">
      <t>ケイジョウ</t>
    </rPh>
    <rPh sb="157" eb="158">
      <t>オモ</t>
    </rPh>
    <rPh sb="159" eb="161">
      <t>ヨウイン</t>
    </rPh>
    <rPh sb="166" eb="167">
      <t>キュウ</t>
    </rPh>
    <rPh sb="167" eb="170">
      <t>ジョウスイドウ</t>
    </rPh>
    <rPh sb="171" eb="172">
      <t>キュウ</t>
    </rPh>
    <rPh sb="172" eb="174">
      <t>カンイ</t>
    </rPh>
    <rPh sb="174" eb="176">
      <t>スイドウ</t>
    </rPh>
    <rPh sb="177" eb="179">
      <t>スイドウ</t>
    </rPh>
    <rPh sb="179" eb="181">
      <t>リョウキン</t>
    </rPh>
    <rPh sb="181" eb="183">
      <t>カクサ</t>
    </rPh>
    <rPh sb="183" eb="185">
      <t>ゼセイ</t>
    </rPh>
    <rPh sb="188" eb="190">
      <t>チョウナイ</t>
    </rPh>
    <rPh sb="190" eb="192">
      <t>トウイツ</t>
    </rPh>
    <rPh sb="192" eb="194">
      <t>タンカ</t>
    </rPh>
    <rPh sb="195" eb="197">
      <t>ゲンガク</t>
    </rPh>
    <rPh sb="197" eb="199">
      <t>カイセイ</t>
    </rPh>
    <rPh sb="206" eb="208">
      <t>キュウスイ</t>
    </rPh>
    <rPh sb="208" eb="210">
      <t>シュウエキ</t>
    </rPh>
    <rPh sb="211" eb="213">
      <t>ゲンショウ</t>
    </rPh>
    <rPh sb="214" eb="215">
      <t>キュウ</t>
    </rPh>
    <rPh sb="215" eb="217">
      <t>カンイ</t>
    </rPh>
    <rPh sb="217" eb="219">
      <t>スイドウ</t>
    </rPh>
    <rPh sb="224" eb="226">
      <t>シュトク</t>
    </rPh>
    <rPh sb="235" eb="238">
      <t>キギョウサイ</t>
    </rPh>
    <rPh sb="238" eb="240">
      <t>ショウカン</t>
    </rPh>
    <rPh sb="240" eb="241">
      <t>トウ</t>
    </rPh>
    <rPh sb="242" eb="244">
      <t>ケイヒ</t>
    </rPh>
    <rPh sb="244" eb="246">
      <t>ゾウダイ</t>
    </rPh>
    <rPh sb="260" eb="263">
      <t>ヨシノヤマ</t>
    </rPh>
    <rPh sb="263" eb="265">
      <t>カンイ</t>
    </rPh>
    <rPh sb="265" eb="267">
      <t>スイドウ</t>
    </rPh>
    <rPh sb="267" eb="269">
      <t>トウゴウ</t>
    </rPh>
    <rPh sb="269" eb="271">
      <t>セイビ</t>
    </rPh>
    <rPh sb="271" eb="273">
      <t>ジギョウ</t>
    </rPh>
    <rPh sb="274" eb="276">
      <t>ジッシ</t>
    </rPh>
    <rPh sb="277" eb="280">
      <t>キギョウサイ</t>
    </rPh>
    <rPh sb="280" eb="282">
      <t>ザンダカ</t>
    </rPh>
    <rPh sb="283" eb="285">
      <t>ゾウダイ</t>
    </rPh>
    <rPh sb="290" eb="292">
      <t>ルイジ</t>
    </rPh>
    <rPh sb="292" eb="294">
      <t>ダンタイ</t>
    </rPh>
    <rPh sb="295" eb="297">
      <t>ヒカク</t>
    </rPh>
    <rPh sb="299" eb="302">
      <t>キギョウサイ</t>
    </rPh>
    <rPh sb="302" eb="304">
      <t>ザンダカ</t>
    </rPh>
    <rPh sb="304" eb="305">
      <t>タイ</t>
    </rPh>
    <rPh sb="305" eb="307">
      <t>キュウスイ</t>
    </rPh>
    <rPh sb="307" eb="309">
      <t>シュウエキ</t>
    </rPh>
    <rPh sb="309" eb="311">
      <t>ヒリツ</t>
    </rPh>
    <rPh sb="315" eb="316">
      <t>バイ</t>
    </rPh>
    <rPh sb="317" eb="318">
      <t>コ</t>
    </rPh>
    <rPh sb="328" eb="331">
      <t>カンコウチ</t>
    </rPh>
    <rPh sb="334" eb="337">
      <t>ヨシノヤマ</t>
    </rPh>
    <rPh sb="338" eb="340">
      <t>カンコウ</t>
    </rPh>
    <rPh sb="345" eb="346">
      <t>ミズ</t>
    </rPh>
    <rPh sb="346" eb="348">
      <t>ジュヨウ</t>
    </rPh>
    <rPh sb="349" eb="351">
      <t>タイオウ</t>
    </rPh>
    <rPh sb="356" eb="358">
      <t>トウシ</t>
    </rPh>
    <rPh sb="358" eb="360">
      <t>キボ</t>
    </rPh>
    <rPh sb="361" eb="363">
      <t>ツウネン</t>
    </rPh>
    <rPh sb="363" eb="365">
      <t>セイカツ</t>
    </rPh>
    <rPh sb="369" eb="371">
      <t>キュウスイ</t>
    </rPh>
    <rPh sb="371" eb="373">
      <t>ジンコウ</t>
    </rPh>
    <rPh sb="374" eb="375">
      <t>クラ</t>
    </rPh>
    <rPh sb="377" eb="378">
      <t>オオ</t>
    </rPh>
    <rPh sb="400" eb="402">
      <t>キュウスイ</t>
    </rPh>
    <rPh sb="402" eb="404">
      <t>ジンコウ</t>
    </rPh>
    <rPh sb="405" eb="407">
      <t>ゲンショウ</t>
    </rPh>
    <rPh sb="410" eb="413">
      <t>キュウスイリョウ</t>
    </rPh>
    <rPh sb="414" eb="416">
      <t>ゲンショウ</t>
    </rPh>
    <rPh sb="417" eb="420">
      <t>ロウキュウカ</t>
    </rPh>
    <rPh sb="421" eb="422">
      <t>スス</t>
    </rPh>
    <rPh sb="427" eb="429">
      <t>シセツ</t>
    </rPh>
    <rPh sb="430" eb="432">
      <t>イジ</t>
    </rPh>
    <rPh sb="432" eb="434">
      <t>カンリ</t>
    </rPh>
    <rPh sb="434" eb="436">
      <t>ヒヨウ</t>
    </rPh>
    <rPh sb="437" eb="439">
      <t>ゾウカ</t>
    </rPh>
    <rPh sb="443" eb="445">
      <t>ケイジョウ</t>
    </rPh>
    <rPh sb="445" eb="447">
      <t>シュウシ</t>
    </rPh>
    <rPh sb="447" eb="449">
      <t>ヒリツ</t>
    </rPh>
    <rPh sb="450" eb="452">
      <t>リョウキン</t>
    </rPh>
    <rPh sb="452" eb="455">
      <t>カイシュウリツ</t>
    </rPh>
    <rPh sb="456" eb="458">
      <t>ルイセキ</t>
    </rPh>
    <rPh sb="458" eb="461">
      <t>ケッソンキン</t>
    </rPh>
    <rPh sb="461" eb="463">
      <t>ヒリツ</t>
    </rPh>
    <rPh sb="464" eb="466">
      <t>アッカ</t>
    </rPh>
    <rPh sb="467" eb="469">
      <t>ヨソク</t>
    </rPh>
    <rPh sb="485" eb="487">
      <t>ヘイセイ</t>
    </rPh>
    <rPh sb="489" eb="491">
      <t>ネンド</t>
    </rPh>
    <rPh sb="492" eb="494">
      <t>ビゾウ</t>
    </rPh>
    <rPh sb="505" eb="508">
      <t>スイリケン</t>
    </rPh>
    <rPh sb="509" eb="511">
      <t>スイリョウ</t>
    </rPh>
    <rPh sb="511" eb="513">
      <t>ゲンショウ</t>
    </rPh>
    <rPh sb="514" eb="515">
      <t>トモナ</t>
    </rPh>
    <rPh sb="516" eb="518">
      <t>ハイスイ</t>
    </rPh>
    <rPh sb="518" eb="520">
      <t>ノウリョク</t>
    </rPh>
    <rPh sb="520" eb="522">
      <t>ゲンショウ</t>
    </rPh>
    <rPh sb="523" eb="525">
      <t>ヨウイン</t>
    </rPh>
    <rPh sb="559" eb="560">
      <t>カ</t>
    </rPh>
    <rPh sb="569" eb="572">
      <t>リヨウリツ</t>
    </rPh>
    <rPh sb="573" eb="575">
      <t>ゲンショウ</t>
    </rPh>
    <phoneticPr fontId="4"/>
  </si>
  <si>
    <t>・管路経年化比率に関しては、施設の稼働からは約46年が経過しているが、老朽化配管の更新や下水道事業に伴う配水管布設替え等により、現時点では法定耐用年数を超えた配管が存在しないが、当初稼働以降に行った給水エリア拡張事業で布設した配管や更新時期が古い配管で耐用年数が迫っている延長が今後短期間に増加していく傾向にある。
・管路更新率に関しては、平成29年度に峰寺地区送配水管布設替事業を実施したことにより上昇した。
平成30年度以降も短期間に工事費が増大しないよう、計画的な配管更新を実施していく必要がある。</t>
    <rPh sb="170" eb="172">
      <t>ヘイセイ</t>
    </rPh>
    <rPh sb="174" eb="176">
      <t>ネンド</t>
    </rPh>
    <rPh sb="177" eb="178">
      <t>ミネ</t>
    </rPh>
    <rPh sb="178" eb="179">
      <t>デラ</t>
    </rPh>
    <rPh sb="179" eb="181">
      <t>チク</t>
    </rPh>
    <rPh sb="181" eb="182">
      <t>オク</t>
    </rPh>
    <rPh sb="182" eb="184">
      <t>ハイスイ</t>
    </rPh>
    <rPh sb="184" eb="185">
      <t>カン</t>
    </rPh>
    <rPh sb="185" eb="187">
      <t>フセツ</t>
    </rPh>
    <rPh sb="187" eb="188">
      <t>カ</t>
    </rPh>
    <rPh sb="188" eb="190">
      <t>ジギョウ</t>
    </rPh>
    <rPh sb="191" eb="193">
      <t>ジッシ</t>
    </rPh>
    <rPh sb="200" eb="202">
      <t>ジョウショウ</t>
    </rPh>
    <rPh sb="206" eb="208">
      <t>ヘイセイ</t>
    </rPh>
    <rPh sb="210" eb="212">
      <t>ネンド</t>
    </rPh>
    <rPh sb="212" eb="214">
      <t>イコウ</t>
    </rPh>
    <rPh sb="215" eb="218">
      <t>タンキカン</t>
    </rPh>
    <rPh sb="219" eb="221">
      <t>コウジ</t>
    </rPh>
    <rPh sb="223" eb="225">
      <t>ゾウダイ</t>
    </rPh>
    <rPh sb="231" eb="234">
      <t>ケイカクテキ</t>
    </rPh>
    <rPh sb="235" eb="237">
      <t>ハイカン</t>
    </rPh>
    <rPh sb="237" eb="239">
      <t>コウシン</t>
    </rPh>
    <rPh sb="240" eb="242">
      <t>ジッシ</t>
    </rPh>
    <phoneticPr fontId="4"/>
  </si>
  <si>
    <t>過疎化による人口の減少により年々給水量は落ち込んでおり、今後もその傾向は進んでいくと思われる。
一方費用面に関しては、飯貝浄水場等の施設の維持コストの削減が難しく、老朽化の進んだ配管の更新が必要な時期が近いことから今後費用が増加していく傾向にある。
又、平成29年度から簡易水道施設が上水道へ統合されたことで、状況は悪化していくことが予想される。
料金回収率が低く費用見合いの収益が確保できていないことから、給水収益を財源の主軸として施設運営を適切に行うために、今後水道料金見直しの検討が必要である。</t>
    <rPh sb="174" eb="176">
      <t>リョウキン</t>
    </rPh>
    <rPh sb="176" eb="179">
      <t>カイシュウリツ</t>
    </rPh>
    <rPh sb="180" eb="181">
      <t>ヒク</t>
    </rPh>
    <rPh sb="182" eb="184">
      <t>ヒヨウ</t>
    </rPh>
    <rPh sb="184" eb="186">
      <t>ミア</t>
    </rPh>
    <rPh sb="188" eb="190">
      <t>シュウエキ</t>
    </rPh>
    <rPh sb="191" eb="193">
      <t>カクホ</t>
    </rPh>
    <rPh sb="231" eb="233">
      <t>コンゴ</t>
    </rPh>
    <rPh sb="233" eb="235">
      <t>スイドウ</t>
    </rPh>
    <rPh sb="235" eb="237">
      <t>リョウキン</t>
    </rPh>
    <rPh sb="237" eb="239">
      <t>ミナオ</t>
    </rPh>
    <rPh sb="241" eb="243">
      <t>ケントウ</t>
    </rPh>
    <rPh sb="244" eb="2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</si>
</sst>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formatCode="#,##0.00;&quot;△&quot;#,##0.00;&quot;-&quot;">
                  <c:v>0.59</c:v>
                </c:pt>
              </c:numCache>
            </c:numRef>
          </c:val>
          <c:extLst xmlns:c16r2="http://schemas.microsoft.com/office/drawing/2015/06/chart">
            <c:ext xmlns:c16="http://schemas.microsoft.com/office/drawing/2014/chart" uri="{C3380CC4-5D6E-409C-BE32-E72D297353CC}">
              <c16:uniqueId val="{00000000-923C-4241-A602-8ADB70F201C4}"/>
            </c:ext>
          </c:extLst>
        </c:ser>
        <c:dLbls>
          <c:showLegendKey val="0"/>
          <c:showVal val="0"/>
          <c:showCatName val="0"/>
          <c:showSerName val="0"/>
          <c:showPercent val="0"/>
          <c:showBubbleSize val="0"/>
        </c:dLbls>
        <c:gapWidth val="150"/>
        <c:axId val="172065224"/>
        <c:axId val="17202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0.41</c:v>
                </c:pt>
                <c:pt idx="4">
                  <c:v>0.44</c:v>
                </c:pt>
              </c:numCache>
            </c:numRef>
          </c:val>
          <c:smooth val="0"/>
          <c:extLst xmlns:c16r2="http://schemas.microsoft.com/office/drawing/2015/06/chart">
            <c:ext xmlns:c16="http://schemas.microsoft.com/office/drawing/2014/chart" uri="{C3380CC4-5D6E-409C-BE32-E72D297353CC}">
              <c16:uniqueId val="{00000001-923C-4241-A602-8ADB70F201C4}"/>
            </c:ext>
          </c:extLst>
        </c:ser>
        <c:dLbls>
          <c:showLegendKey val="0"/>
          <c:showVal val="0"/>
          <c:showCatName val="0"/>
          <c:showSerName val="0"/>
          <c:showPercent val="0"/>
          <c:showBubbleSize val="0"/>
        </c:dLbls>
        <c:marker val="1"/>
        <c:smooth val="0"/>
        <c:axId val="172065224"/>
        <c:axId val="172026312"/>
      </c:lineChart>
      <c:dateAx>
        <c:axId val="172065224"/>
        <c:scaling>
          <c:orientation val="minMax"/>
        </c:scaling>
        <c:delete val="1"/>
        <c:axPos val="b"/>
        <c:numFmt formatCode="ge" sourceLinked="1"/>
        <c:majorTickMark val="none"/>
        <c:minorTickMark val="none"/>
        <c:tickLblPos val="none"/>
        <c:crossAx val="172026312"/>
        <c:crosses val="autoZero"/>
        <c:auto val="1"/>
        <c:lblOffset val="100"/>
        <c:baseTimeUnit val="years"/>
      </c:dateAx>
      <c:valAx>
        <c:axId val="17202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6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29.7</c:v>
                </c:pt>
                <c:pt idx="1">
                  <c:v>28.98</c:v>
                </c:pt>
                <c:pt idx="2">
                  <c:v>28.01</c:v>
                </c:pt>
                <c:pt idx="3">
                  <c:v>27.24</c:v>
                </c:pt>
                <c:pt idx="4">
                  <c:v>30.19</c:v>
                </c:pt>
              </c:numCache>
            </c:numRef>
          </c:val>
          <c:extLst xmlns:c16r2="http://schemas.microsoft.com/office/drawing/2015/06/chart">
            <c:ext xmlns:c16="http://schemas.microsoft.com/office/drawing/2014/chart" uri="{C3380CC4-5D6E-409C-BE32-E72D297353CC}">
              <c16:uniqueId val="{00000000-01D1-4E9E-84C9-8E2A185D59A0}"/>
            </c:ext>
          </c:extLst>
        </c:ser>
        <c:dLbls>
          <c:showLegendKey val="0"/>
          <c:showVal val="0"/>
          <c:showCatName val="0"/>
          <c:showSerName val="0"/>
          <c:showPercent val="0"/>
          <c:showBubbleSize val="0"/>
        </c:dLbls>
        <c:gapWidth val="150"/>
        <c:axId val="173154184"/>
        <c:axId val="17315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41.09</c:v>
                </c:pt>
                <c:pt idx="4">
                  <c:v>50.24</c:v>
                </c:pt>
              </c:numCache>
            </c:numRef>
          </c:val>
          <c:smooth val="0"/>
          <c:extLst xmlns:c16r2="http://schemas.microsoft.com/office/drawing/2015/06/chart">
            <c:ext xmlns:c16="http://schemas.microsoft.com/office/drawing/2014/chart" uri="{C3380CC4-5D6E-409C-BE32-E72D297353CC}">
              <c16:uniqueId val="{00000001-01D1-4E9E-84C9-8E2A185D59A0}"/>
            </c:ext>
          </c:extLst>
        </c:ser>
        <c:dLbls>
          <c:showLegendKey val="0"/>
          <c:showVal val="0"/>
          <c:showCatName val="0"/>
          <c:showSerName val="0"/>
          <c:showPercent val="0"/>
          <c:showBubbleSize val="0"/>
        </c:dLbls>
        <c:marker val="1"/>
        <c:smooth val="0"/>
        <c:axId val="173154184"/>
        <c:axId val="173154576"/>
      </c:lineChart>
      <c:dateAx>
        <c:axId val="173154184"/>
        <c:scaling>
          <c:orientation val="minMax"/>
        </c:scaling>
        <c:delete val="1"/>
        <c:axPos val="b"/>
        <c:numFmt formatCode="ge" sourceLinked="1"/>
        <c:majorTickMark val="none"/>
        <c:minorTickMark val="none"/>
        <c:tickLblPos val="none"/>
        <c:crossAx val="173154576"/>
        <c:crosses val="autoZero"/>
        <c:auto val="1"/>
        <c:lblOffset val="100"/>
        <c:baseTimeUnit val="years"/>
      </c:dateAx>
      <c:valAx>
        <c:axId val="17315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5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c:v>
                </c:pt>
                <c:pt idx="1">
                  <c:v>87.54</c:v>
                </c:pt>
                <c:pt idx="2">
                  <c:v>87.29</c:v>
                </c:pt>
                <c:pt idx="3">
                  <c:v>87.82</c:v>
                </c:pt>
                <c:pt idx="4">
                  <c:v>87.34</c:v>
                </c:pt>
              </c:numCache>
            </c:numRef>
          </c:val>
          <c:extLst xmlns:c16r2="http://schemas.microsoft.com/office/drawing/2015/06/chart">
            <c:ext xmlns:c16="http://schemas.microsoft.com/office/drawing/2014/chart" uri="{C3380CC4-5D6E-409C-BE32-E72D297353CC}">
              <c16:uniqueId val="{00000000-3348-4217-AF24-DF966607F08C}"/>
            </c:ext>
          </c:extLst>
        </c:ser>
        <c:dLbls>
          <c:showLegendKey val="0"/>
          <c:showVal val="0"/>
          <c:showCatName val="0"/>
          <c:showSerName val="0"/>
          <c:showPercent val="0"/>
          <c:showBubbleSize val="0"/>
        </c:dLbls>
        <c:gapWidth val="150"/>
        <c:axId val="173155752"/>
        <c:axId val="17315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75.91</c:v>
                </c:pt>
                <c:pt idx="4">
                  <c:v>78.650000000000006</c:v>
                </c:pt>
              </c:numCache>
            </c:numRef>
          </c:val>
          <c:smooth val="0"/>
          <c:extLst xmlns:c16r2="http://schemas.microsoft.com/office/drawing/2015/06/chart">
            <c:ext xmlns:c16="http://schemas.microsoft.com/office/drawing/2014/chart" uri="{C3380CC4-5D6E-409C-BE32-E72D297353CC}">
              <c16:uniqueId val="{00000001-3348-4217-AF24-DF966607F08C}"/>
            </c:ext>
          </c:extLst>
        </c:ser>
        <c:dLbls>
          <c:showLegendKey val="0"/>
          <c:showVal val="0"/>
          <c:showCatName val="0"/>
          <c:showSerName val="0"/>
          <c:showPercent val="0"/>
          <c:showBubbleSize val="0"/>
        </c:dLbls>
        <c:marker val="1"/>
        <c:smooth val="0"/>
        <c:axId val="173155752"/>
        <c:axId val="173156144"/>
      </c:lineChart>
      <c:dateAx>
        <c:axId val="173155752"/>
        <c:scaling>
          <c:orientation val="minMax"/>
        </c:scaling>
        <c:delete val="1"/>
        <c:axPos val="b"/>
        <c:numFmt formatCode="ge" sourceLinked="1"/>
        <c:majorTickMark val="none"/>
        <c:minorTickMark val="none"/>
        <c:tickLblPos val="none"/>
        <c:crossAx val="173156144"/>
        <c:crosses val="autoZero"/>
        <c:auto val="1"/>
        <c:lblOffset val="100"/>
        <c:baseTimeUnit val="years"/>
      </c:dateAx>
      <c:valAx>
        <c:axId val="17315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5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104.67</c:v>
                </c:pt>
                <c:pt idx="1">
                  <c:v>114.3</c:v>
                </c:pt>
                <c:pt idx="2">
                  <c:v>109.2</c:v>
                </c:pt>
                <c:pt idx="3">
                  <c:v>110.59</c:v>
                </c:pt>
                <c:pt idx="4">
                  <c:v>95.99</c:v>
                </c:pt>
              </c:numCache>
            </c:numRef>
          </c:val>
          <c:extLst xmlns:c16r2="http://schemas.microsoft.com/office/drawing/2015/06/chart">
            <c:ext xmlns:c16="http://schemas.microsoft.com/office/drawing/2014/chart" uri="{C3380CC4-5D6E-409C-BE32-E72D297353CC}">
              <c16:uniqueId val="{00000000-FDCB-4944-96C5-9905574ACFE5}"/>
            </c:ext>
          </c:extLst>
        </c:ser>
        <c:dLbls>
          <c:showLegendKey val="0"/>
          <c:showVal val="0"/>
          <c:showCatName val="0"/>
          <c:showSerName val="0"/>
          <c:showPercent val="0"/>
          <c:showBubbleSize val="0"/>
        </c:dLbls>
        <c:gapWidth val="150"/>
        <c:axId val="172910336"/>
        <c:axId val="17291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114.74</c:v>
                </c:pt>
                <c:pt idx="4">
                  <c:v>104.47</c:v>
                </c:pt>
              </c:numCache>
            </c:numRef>
          </c:val>
          <c:smooth val="0"/>
          <c:extLst xmlns:c16r2="http://schemas.microsoft.com/office/drawing/2015/06/chart">
            <c:ext xmlns:c16="http://schemas.microsoft.com/office/drawing/2014/chart" uri="{C3380CC4-5D6E-409C-BE32-E72D297353CC}">
              <c16:uniqueId val="{00000001-FDCB-4944-96C5-9905574ACFE5}"/>
            </c:ext>
          </c:extLst>
        </c:ser>
        <c:dLbls>
          <c:showLegendKey val="0"/>
          <c:showVal val="0"/>
          <c:showCatName val="0"/>
          <c:showSerName val="0"/>
          <c:showPercent val="0"/>
          <c:showBubbleSize val="0"/>
        </c:dLbls>
        <c:marker val="1"/>
        <c:smooth val="0"/>
        <c:axId val="172910336"/>
        <c:axId val="172912768"/>
      </c:lineChart>
      <c:dateAx>
        <c:axId val="172910336"/>
        <c:scaling>
          <c:orientation val="minMax"/>
        </c:scaling>
        <c:delete val="1"/>
        <c:axPos val="b"/>
        <c:numFmt formatCode="ge" sourceLinked="1"/>
        <c:majorTickMark val="none"/>
        <c:minorTickMark val="none"/>
        <c:tickLblPos val="none"/>
        <c:crossAx val="172912768"/>
        <c:crosses val="autoZero"/>
        <c:auto val="1"/>
        <c:lblOffset val="100"/>
        <c:baseTimeUnit val="years"/>
      </c:dateAx>
      <c:valAx>
        <c:axId val="172912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9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26.62</c:v>
                </c:pt>
                <c:pt idx="1">
                  <c:v>38.21</c:v>
                </c:pt>
                <c:pt idx="2">
                  <c:v>40.35</c:v>
                </c:pt>
                <c:pt idx="3">
                  <c:v>42.14</c:v>
                </c:pt>
                <c:pt idx="4">
                  <c:v>38.21</c:v>
                </c:pt>
              </c:numCache>
            </c:numRef>
          </c:val>
          <c:extLst xmlns:c16r2="http://schemas.microsoft.com/office/drawing/2015/06/chart">
            <c:ext xmlns:c16="http://schemas.microsoft.com/office/drawing/2014/chart" uri="{C3380CC4-5D6E-409C-BE32-E72D297353CC}">
              <c16:uniqueId val="{00000000-6E0D-4CFE-BA68-02FFAF45ED97}"/>
            </c:ext>
          </c:extLst>
        </c:ser>
        <c:dLbls>
          <c:showLegendKey val="0"/>
          <c:showVal val="0"/>
          <c:showCatName val="0"/>
          <c:showSerName val="0"/>
          <c:showPercent val="0"/>
          <c:showBubbleSize val="0"/>
        </c:dLbls>
        <c:gapWidth val="150"/>
        <c:axId val="172989848"/>
        <c:axId val="17299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52.4</c:v>
                </c:pt>
                <c:pt idx="4">
                  <c:v>45.14</c:v>
                </c:pt>
              </c:numCache>
            </c:numRef>
          </c:val>
          <c:smooth val="0"/>
          <c:extLst xmlns:c16r2="http://schemas.microsoft.com/office/drawing/2015/06/chart">
            <c:ext xmlns:c16="http://schemas.microsoft.com/office/drawing/2014/chart" uri="{C3380CC4-5D6E-409C-BE32-E72D297353CC}">
              <c16:uniqueId val="{00000001-6E0D-4CFE-BA68-02FFAF45ED97}"/>
            </c:ext>
          </c:extLst>
        </c:ser>
        <c:dLbls>
          <c:showLegendKey val="0"/>
          <c:showVal val="0"/>
          <c:showCatName val="0"/>
          <c:showSerName val="0"/>
          <c:showPercent val="0"/>
          <c:showBubbleSize val="0"/>
        </c:dLbls>
        <c:marker val="1"/>
        <c:smooth val="0"/>
        <c:axId val="172989848"/>
        <c:axId val="172990232"/>
      </c:lineChart>
      <c:dateAx>
        <c:axId val="172989848"/>
        <c:scaling>
          <c:orientation val="minMax"/>
        </c:scaling>
        <c:delete val="1"/>
        <c:axPos val="b"/>
        <c:numFmt formatCode="ge" sourceLinked="1"/>
        <c:majorTickMark val="none"/>
        <c:minorTickMark val="none"/>
        <c:tickLblPos val="none"/>
        <c:crossAx val="172990232"/>
        <c:crosses val="autoZero"/>
        <c:auto val="1"/>
        <c:lblOffset val="100"/>
        <c:baseTimeUnit val="years"/>
      </c:dateAx>
      <c:valAx>
        <c:axId val="17299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8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BB-4E2D-873E-64ACAED8675A}"/>
            </c:ext>
          </c:extLst>
        </c:ser>
        <c:dLbls>
          <c:showLegendKey val="0"/>
          <c:showVal val="0"/>
          <c:showCatName val="0"/>
          <c:showSerName val="0"/>
          <c:showPercent val="0"/>
          <c:showBubbleSize val="0"/>
        </c:dLbls>
        <c:gapWidth val="150"/>
        <c:axId val="173045360"/>
        <c:axId val="17304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14.01</c:v>
                </c:pt>
                <c:pt idx="4">
                  <c:v>13.58</c:v>
                </c:pt>
              </c:numCache>
            </c:numRef>
          </c:val>
          <c:smooth val="0"/>
          <c:extLst xmlns:c16r2="http://schemas.microsoft.com/office/drawing/2015/06/chart">
            <c:ext xmlns:c16="http://schemas.microsoft.com/office/drawing/2014/chart" uri="{C3380CC4-5D6E-409C-BE32-E72D297353CC}">
              <c16:uniqueId val="{00000001-F5BB-4E2D-873E-64ACAED8675A}"/>
            </c:ext>
          </c:extLst>
        </c:ser>
        <c:dLbls>
          <c:showLegendKey val="0"/>
          <c:showVal val="0"/>
          <c:showCatName val="0"/>
          <c:showSerName val="0"/>
          <c:showPercent val="0"/>
          <c:showBubbleSize val="0"/>
        </c:dLbls>
        <c:marker val="1"/>
        <c:smooth val="0"/>
        <c:axId val="173045360"/>
        <c:axId val="173045744"/>
      </c:lineChart>
      <c:dateAx>
        <c:axId val="173045360"/>
        <c:scaling>
          <c:orientation val="minMax"/>
        </c:scaling>
        <c:delete val="1"/>
        <c:axPos val="b"/>
        <c:numFmt formatCode="ge" sourceLinked="1"/>
        <c:majorTickMark val="none"/>
        <c:minorTickMark val="none"/>
        <c:tickLblPos val="none"/>
        <c:crossAx val="173045744"/>
        <c:crosses val="autoZero"/>
        <c:auto val="1"/>
        <c:lblOffset val="100"/>
        <c:baseTimeUnit val="years"/>
      </c:dateAx>
      <c:valAx>
        <c:axId val="17304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4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formatCode="#,##0.00;&quot;△&quot;#,##0.00;&quot;-&quot;">
                  <c:v>7.62</c:v>
                </c:pt>
              </c:numCache>
            </c:numRef>
          </c:val>
          <c:extLst xmlns:c16r2="http://schemas.microsoft.com/office/drawing/2015/06/chart">
            <c:ext xmlns:c16="http://schemas.microsoft.com/office/drawing/2014/chart" uri="{C3380CC4-5D6E-409C-BE32-E72D297353CC}">
              <c16:uniqueId val="{00000000-1189-4606-B568-AC6BEDE06180}"/>
            </c:ext>
          </c:extLst>
        </c:ser>
        <c:dLbls>
          <c:showLegendKey val="0"/>
          <c:showVal val="0"/>
          <c:showCatName val="0"/>
          <c:showSerName val="0"/>
          <c:showPercent val="0"/>
          <c:showBubbleSize val="0"/>
        </c:dLbls>
        <c:gapWidth val="150"/>
        <c:axId val="172563408"/>
        <c:axId val="17256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27.19</c:v>
                </c:pt>
                <c:pt idx="4">
                  <c:v>16.399999999999999</c:v>
                </c:pt>
              </c:numCache>
            </c:numRef>
          </c:val>
          <c:smooth val="0"/>
          <c:extLst xmlns:c16r2="http://schemas.microsoft.com/office/drawing/2015/06/chart">
            <c:ext xmlns:c16="http://schemas.microsoft.com/office/drawing/2014/chart" uri="{C3380CC4-5D6E-409C-BE32-E72D297353CC}">
              <c16:uniqueId val="{00000001-1189-4606-B568-AC6BEDE06180}"/>
            </c:ext>
          </c:extLst>
        </c:ser>
        <c:dLbls>
          <c:showLegendKey val="0"/>
          <c:showVal val="0"/>
          <c:showCatName val="0"/>
          <c:showSerName val="0"/>
          <c:showPercent val="0"/>
          <c:showBubbleSize val="0"/>
        </c:dLbls>
        <c:marker val="1"/>
        <c:smooth val="0"/>
        <c:axId val="172563408"/>
        <c:axId val="172563800"/>
      </c:lineChart>
      <c:dateAx>
        <c:axId val="172563408"/>
        <c:scaling>
          <c:orientation val="minMax"/>
        </c:scaling>
        <c:delete val="1"/>
        <c:axPos val="b"/>
        <c:numFmt formatCode="ge" sourceLinked="1"/>
        <c:majorTickMark val="none"/>
        <c:minorTickMark val="none"/>
        <c:tickLblPos val="none"/>
        <c:crossAx val="172563800"/>
        <c:crosses val="autoZero"/>
        <c:auto val="1"/>
        <c:lblOffset val="100"/>
        <c:baseTimeUnit val="years"/>
      </c:dateAx>
      <c:valAx>
        <c:axId val="172563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56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1834.89</c:v>
                </c:pt>
                <c:pt idx="1">
                  <c:v>330.64</c:v>
                </c:pt>
                <c:pt idx="2">
                  <c:v>368.5</c:v>
                </c:pt>
                <c:pt idx="3">
                  <c:v>300.75</c:v>
                </c:pt>
                <c:pt idx="4">
                  <c:v>262.98</c:v>
                </c:pt>
              </c:numCache>
            </c:numRef>
          </c:val>
          <c:extLst xmlns:c16r2="http://schemas.microsoft.com/office/drawing/2015/06/chart">
            <c:ext xmlns:c16="http://schemas.microsoft.com/office/drawing/2014/chart" uri="{C3380CC4-5D6E-409C-BE32-E72D297353CC}">
              <c16:uniqueId val="{00000000-9AB8-4E9D-A972-A5D7EDB42BE9}"/>
            </c:ext>
          </c:extLst>
        </c:ser>
        <c:dLbls>
          <c:showLegendKey val="0"/>
          <c:showVal val="0"/>
          <c:showCatName val="0"/>
          <c:showSerName val="0"/>
          <c:showPercent val="0"/>
          <c:showBubbleSize val="0"/>
        </c:dLbls>
        <c:gapWidth val="150"/>
        <c:axId val="172564976"/>
        <c:axId val="17256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477.44</c:v>
                </c:pt>
                <c:pt idx="4">
                  <c:v>293.23</c:v>
                </c:pt>
              </c:numCache>
            </c:numRef>
          </c:val>
          <c:smooth val="0"/>
          <c:extLst xmlns:c16r2="http://schemas.microsoft.com/office/drawing/2015/06/chart">
            <c:ext xmlns:c16="http://schemas.microsoft.com/office/drawing/2014/chart" uri="{C3380CC4-5D6E-409C-BE32-E72D297353CC}">
              <c16:uniqueId val="{00000001-9AB8-4E9D-A972-A5D7EDB42BE9}"/>
            </c:ext>
          </c:extLst>
        </c:ser>
        <c:dLbls>
          <c:showLegendKey val="0"/>
          <c:showVal val="0"/>
          <c:showCatName val="0"/>
          <c:showSerName val="0"/>
          <c:showPercent val="0"/>
          <c:showBubbleSize val="0"/>
        </c:dLbls>
        <c:marker val="1"/>
        <c:smooth val="0"/>
        <c:axId val="172564976"/>
        <c:axId val="172565368"/>
      </c:lineChart>
      <c:dateAx>
        <c:axId val="172564976"/>
        <c:scaling>
          <c:orientation val="minMax"/>
        </c:scaling>
        <c:delete val="1"/>
        <c:axPos val="b"/>
        <c:numFmt formatCode="ge" sourceLinked="1"/>
        <c:majorTickMark val="none"/>
        <c:minorTickMark val="none"/>
        <c:tickLblPos val="none"/>
        <c:crossAx val="172565368"/>
        <c:crosses val="autoZero"/>
        <c:auto val="1"/>
        <c:lblOffset val="100"/>
        <c:baseTimeUnit val="years"/>
      </c:dateAx>
      <c:valAx>
        <c:axId val="172565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56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798.07</c:v>
                </c:pt>
                <c:pt idx="1">
                  <c:v>755.37</c:v>
                </c:pt>
                <c:pt idx="2">
                  <c:v>728.36</c:v>
                </c:pt>
                <c:pt idx="3">
                  <c:v>694.05</c:v>
                </c:pt>
                <c:pt idx="4">
                  <c:v>1405.29</c:v>
                </c:pt>
              </c:numCache>
            </c:numRef>
          </c:val>
          <c:extLst xmlns:c16r2="http://schemas.microsoft.com/office/drawing/2015/06/chart">
            <c:ext xmlns:c16="http://schemas.microsoft.com/office/drawing/2014/chart" uri="{C3380CC4-5D6E-409C-BE32-E72D297353CC}">
              <c16:uniqueId val="{00000000-D477-43D7-86F3-6FE9F85A7DF5}"/>
            </c:ext>
          </c:extLst>
        </c:ser>
        <c:dLbls>
          <c:showLegendKey val="0"/>
          <c:showVal val="0"/>
          <c:showCatName val="0"/>
          <c:showSerName val="0"/>
          <c:showPercent val="0"/>
          <c:showBubbleSize val="0"/>
        </c:dLbls>
        <c:gapWidth val="150"/>
        <c:axId val="172566544"/>
        <c:axId val="17256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485.75</c:v>
                </c:pt>
                <c:pt idx="4">
                  <c:v>542.29999999999995</c:v>
                </c:pt>
              </c:numCache>
            </c:numRef>
          </c:val>
          <c:smooth val="0"/>
          <c:extLst xmlns:c16r2="http://schemas.microsoft.com/office/drawing/2015/06/chart">
            <c:ext xmlns:c16="http://schemas.microsoft.com/office/drawing/2014/chart" uri="{C3380CC4-5D6E-409C-BE32-E72D297353CC}">
              <c16:uniqueId val="{00000001-D477-43D7-86F3-6FE9F85A7DF5}"/>
            </c:ext>
          </c:extLst>
        </c:ser>
        <c:dLbls>
          <c:showLegendKey val="0"/>
          <c:showVal val="0"/>
          <c:showCatName val="0"/>
          <c:showSerName val="0"/>
          <c:showPercent val="0"/>
          <c:showBubbleSize val="0"/>
        </c:dLbls>
        <c:marker val="1"/>
        <c:smooth val="0"/>
        <c:axId val="172566544"/>
        <c:axId val="172566936"/>
      </c:lineChart>
      <c:dateAx>
        <c:axId val="172566544"/>
        <c:scaling>
          <c:orientation val="minMax"/>
        </c:scaling>
        <c:delete val="1"/>
        <c:axPos val="b"/>
        <c:numFmt formatCode="ge" sourceLinked="1"/>
        <c:majorTickMark val="none"/>
        <c:minorTickMark val="none"/>
        <c:tickLblPos val="none"/>
        <c:crossAx val="172566936"/>
        <c:crosses val="autoZero"/>
        <c:auto val="1"/>
        <c:lblOffset val="100"/>
        <c:baseTimeUnit val="years"/>
      </c:dateAx>
      <c:valAx>
        <c:axId val="172566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56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88.09</c:v>
                </c:pt>
                <c:pt idx="1">
                  <c:v>96.16</c:v>
                </c:pt>
                <c:pt idx="2">
                  <c:v>93.11</c:v>
                </c:pt>
                <c:pt idx="3">
                  <c:v>94.3</c:v>
                </c:pt>
                <c:pt idx="4">
                  <c:v>66.37</c:v>
                </c:pt>
              </c:numCache>
            </c:numRef>
          </c:val>
          <c:extLst xmlns:c16r2="http://schemas.microsoft.com/office/drawing/2015/06/chart">
            <c:ext xmlns:c16="http://schemas.microsoft.com/office/drawing/2014/chart" uri="{C3380CC4-5D6E-409C-BE32-E72D297353CC}">
              <c16:uniqueId val="{00000000-758B-4B64-AA98-79B10D3583BC}"/>
            </c:ext>
          </c:extLst>
        </c:ser>
        <c:dLbls>
          <c:showLegendKey val="0"/>
          <c:showVal val="0"/>
          <c:showCatName val="0"/>
          <c:showSerName val="0"/>
          <c:showPercent val="0"/>
          <c:showBubbleSize val="0"/>
        </c:dLbls>
        <c:gapWidth val="150"/>
        <c:axId val="172729088"/>
        <c:axId val="17272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83.59</c:v>
                </c:pt>
                <c:pt idx="4">
                  <c:v>87.51</c:v>
                </c:pt>
              </c:numCache>
            </c:numRef>
          </c:val>
          <c:smooth val="0"/>
          <c:extLst xmlns:c16r2="http://schemas.microsoft.com/office/drawing/2015/06/chart">
            <c:ext xmlns:c16="http://schemas.microsoft.com/office/drawing/2014/chart" uri="{C3380CC4-5D6E-409C-BE32-E72D297353CC}">
              <c16:uniqueId val="{00000001-758B-4B64-AA98-79B10D3583BC}"/>
            </c:ext>
          </c:extLst>
        </c:ser>
        <c:dLbls>
          <c:showLegendKey val="0"/>
          <c:showVal val="0"/>
          <c:showCatName val="0"/>
          <c:showSerName val="0"/>
          <c:showPercent val="0"/>
          <c:showBubbleSize val="0"/>
        </c:dLbls>
        <c:marker val="1"/>
        <c:smooth val="0"/>
        <c:axId val="172729088"/>
        <c:axId val="172729480"/>
      </c:lineChart>
      <c:dateAx>
        <c:axId val="172729088"/>
        <c:scaling>
          <c:orientation val="minMax"/>
        </c:scaling>
        <c:delete val="1"/>
        <c:axPos val="b"/>
        <c:numFmt formatCode="ge" sourceLinked="1"/>
        <c:majorTickMark val="none"/>
        <c:minorTickMark val="none"/>
        <c:tickLblPos val="none"/>
        <c:crossAx val="172729480"/>
        <c:crosses val="autoZero"/>
        <c:auto val="1"/>
        <c:lblOffset val="100"/>
        <c:baseTimeUnit val="years"/>
      </c:dateAx>
      <c:valAx>
        <c:axId val="17272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284.58</c:v>
                </c:pt>
                <c:pt idx="1">
                  <c:v>262.69</c:v>
                </c:pt>
                <c:pt idx="2">
                  <c:v>270.99</c:v>
                </c:pt>
                <c:pt idx="3">
                  <c:v>268.37</c:v>
                </c:pt>
                <c:pt idx="4">
                  <c:v>353.95</c:v>
                </c:pt>
              </c:numCache>
            </c:numRef>
          </c:val>
          <c:extLst xmlns:c16r2="http://schemas.microsoft.com/office/drawing/2015/06/chart">
            <c:ext xmlns:c16="http://schemas.microsoft.com/office/drawing/2014/chart" uri="{C3380CC4-5D6E-409C-BE32-E72D297353CC}">
              <c16:uniqueId val="{00000000-C7FE-4AA4-92C8-7EA0EF66C948}"/>
            </c:ext>
          </c:extLst>
        </c:ser>
        <c:dLbls>
          <c:showLegendKey val="0"/>
          <c:showVal val="0"/>
          <c:showCatName val="0"/>
          <c:showSerName val="0"/>
          <c:showPercent val="0"/>
          <c:showBubbleSize val="0"/>
        </c:dLbls>
        <c:gapWidth val="150"/>
        <c:axId val="172730656"/>
        <c:axId val="17273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230.22</c:v>
                </c:pt>
                <c:pt idx="4">
                  <c:v>218.42</c:v>
                </c:pt>
              </c:numCache>
            </c:numRef>
          </c:val>
          <c:smooth val="0"/>
          <c:extLst xmlns:c16r2="http://schemas.microsoft.com/office/drawing/2015/06/chart">
            <c:ext xmlns:c16="http://schemas.microsoft.com/office/drawing/2014/chart" uri="{C3380CC4-5D6E-409C-BE32-E72D297353CC}">
              <c16:uniqueId val="{00000001-C7FE-4AA4-92C8-7EA0EF66C948}"/>
            </c:ext>
          </c:extLst>
        </c:ser>
        <c:dLbls>
          <c:showLegendKey val="0"/>
          <c:showVal val="0"/>
          <c:showCatName val="0"/>
          <c:showSerName val="0"/>
          <c:showPercent val="0"/>
          <c:showBubbleSize val="0"/>
        </c:dLbls>
        <c:marker val="1"/>
        <c:smooth val="0"/>
        <c:axId val="172730656"/>
        <c:axId val="172731048"/>
      </c:lineChart>
      <c:dateAx>
        <c:axId val="172730656"/>
        <c:scaling>
          <c:orientation val="minMax"/>
        </c:scaling>
        <c:delete val="1"/>
        <c:axPos val="b"/>
        <c:numFmt formatCode="ge" sourceLinked="1"/>
        <c:majorTickMark val="none"/>
        <c:minorTickMark val="none"/>
        <c:tickLblPos val="none"/>
        <c:crossAx val="172731048"/>
        <c:crosses val="autoZero"/>
        <c:auto val="1"/>
        <c:lblOffset val="100"/>
        <c:baseTimeUnit val="years"/>
      </c:dateAx>
      <c:valAx>
        <c:axId val="17273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3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奈良県　吉野町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7366</v>
      </c>
      <c r="AM8" s="59"/>
      <c r="AN8" s="59"/>
      <c r="AO8" s="59"/>
      <c r="AP8" s="59"/>
      <c r="AQ8" s="59"/>
      <c r="AR8" s="59"/>
      <c r="AS8" s="59"/>
      <c r="AT8" s="50">
        <f>データ!$S$6</f>
        <v>95.65</v>
      </c>
      <c r="AU8" s="51"/>
      <c r="AV8" s="51"/>
      <c r="AW8" s="51"/>
      <c r="AX8" s="51"/>
      <c r="AY8" s="51"/>
      <c r="AZ8" s="51"/>
      <c r="BA8" s="51"/>
      <c r="BB8" s="52">
        <f>データ!$T$6</f>
        <v>77.010000000000005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57.56</v>
      </c>
      <c r="J10" s="51"/>
      <c r="K10" s="51"/>
      <c r="L10" s="51"/>
      <c r="M10" s="51"/>
      <c r="N10" s="51"/>
      <c r="O10" s="62"/>
      <c r="P10" s="52">
        <f>データ!$P$6</f>
        <v>98.96</v>
      </c>
      <c r="Q10" s="52"/>
      <c r="R10" s="52"/>
      <c r="S10" s="52"/>
      <c r="T10" s="52"/>
      <c r="U10" s="52"/>
      <c r="V10" s="52"/>
      <c r="W10" s="59">
        <f>データ!$Q$6</f>
        <v>4158</v>
      </c>
      <c r="X10" s="59"/>
      <c r="Y10" s="59"/>
      <c r="Z10" s="59"/>
      <c r="AA10" s="59"/>
      <c r="AB10" s="59"/>
      <c r="AC10" s="59"/>
      <c r="AD10" s="2"/>
      <c r="AE10" s="2"/>
      <c r="AF10" s="2"/>
      <c r="AG10" s="2"/>
      <c r="AH10" s="4"/>
      <c r="AI10" s="4"/>
      <c r="AJ10" s="4"/>
      <c r="AK10" s="4"/>
      <c r="AL10" s="59">
        <f>データ!$U$6</f>
        <v>7213</v>
      </c>
      <c r="AM10" s="59"/>
      <c r="AN10" s="59"/>
      <c r="AO10" s="59"/>
      <c r="AP10" s="59"/>
      <c r="AQ10" s="59"/>
      <c r="AR10" s="59"/>
      <c r="AS10" s="59"/>
      <c r="AT10" s="50">
        <f>データ!$V$6</f>
        <v>20.28</v>
      </c>
      <c r="AU10" s="51"/>
      <c r="AV10" s="51"/>
      <c r="AW10" s="51"/>
      <c r="AX10" s="51"/>
      <c r="AY10" s="51"/>
      <c r="AZ10" s="51"/>
      <c r="BA10" s="51"/>
      <c r="BB10" s="52">
        <f>データ!$W$6</f>
        <v>355.67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117</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2UtwdyERqLHrFG/AQrvphp1Xm7phv3XGoZysLdx8+7MY6FyMvJu2iVPe0+AA8nhYGbiczmSi/IQ8ou6mxmEkYg==" saltValue="pKxUkPKQkzIK9kX3CAOSk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294411</v>
      </c>
      <c r="D6" s="33">
        <f t="shared" si="3"/>
        <v>46</v>
      </c>
      <c r="E6" s="33">
        <f t="shared" si="3"/>
        <v>1</v>
      </c>
      <c r="F6" s="33">
        <f t="shared" si="3"/>
        <v>0</v>
      </c>
      <c r="G6" s="33">
        <f t="shared" si="3"/>
        <v>1</v>
      </c>
      <c r="H6" s="33" t="str">
        <f t="shared" si="3"/>
        <v>奈良県　吉野町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57.56</v>
      </c>
      <c r="P6" s="34">
        <f t="shared" si="3"/>
        <v>98.96</v>
      </c>
      <c r="Q6" s="34">
        <f t="shared" si="3"/>
        <v>4158</v>
      </c>
      <c r="R6" s="34">
        <f t="shared" si="3"/>
        <v>7366</v>
      </c>
      <c r="S6" s="34">
        <f t="shared" si="3"/>
        <v>95.65</v>
      </c>
      <c r="T6" s="34">
        <f t="shared" si="3"/>
        <v>77.010000000000005</v>
      </c>
      <c r="U6" s="34">
        <f t="shared" si="3"/>
        <v>7213</v>
      </c>
      <c r="V6" s="34">
        <f t="shared" si="3"/>
        <v>20.28</v>
      </c>
      <c r="W6" s="34">
        <f t="shared" si="3"/>
        <v>355.67</v>
      </c>
      <c r="X6" s="35">
        <f>IF(X7="",NA(),X7)</f>
        <v>104.67</v>
      </c>
      <c r="Y6" s="35">
        <f t="shared" ref="Y6:AG6" si="4">IF(Y7="",NA(),Y7)</f>
        <v>114.3</v>
      </c>
      <c r="Z6" s="35">
        <f t="shared" si="4"/>
        <v>109.2</v>
      </c>
      <c r="AA6" s="35">
        <f t="shared" si="4"/>
        <v>110.59</v>
      </c>
      <c r="AB6" s="35">
        <f t="shared" si="4"/>
        <v>95.99</v>
      </c>
      <c r="AC6" s="35">
        <f t="shared" si="4"/>
        <v>105.53</v>
      </c>
      <c r="AD6" s="35">
        <f t="shared" si="4"/>
        <v>107.2</v>
      </c>
      <c r="AE6" s="35">
        <f t="shared" si="4"/>
        <v>106.62</v>
      </c>
      <c r="AF6" s="35">
        <f t="shared" si="4"/>
        <v>114.74</v>
      </c>
      <c r="AG6" s="35">
        <f t="shared" si="4"/>
        <v>104.47</v>
      </c>
      <c r="AH6" s="34" t="str">
        <f>IF(AH7="","",IF(AH7="-","【-】","【"&amp;SUBSTITUTE(TEXT(AH7,"#,##0.00"),"-","△")&amp;"】"))</f>
        <v>【113.39】</v>
      </c>
      <c r="AI6" s="34">
        <f>IF(AI7="",NA(),AI7)</f>
        <v>0</v>
      </c>
      <c r="AJ6" s="34">
        <f t="shared" ref="AJ6:AR6" si="5">IF(AJ7="",NA(),AJ7)</f>
        <v>0</v>
      </c>
      <c r="AK6" s="34">
        <f t="shared" si="5"/>
        <v>0</v>
      </c>
      <c r="AL6" s="34">
        <f t="shared" si="5"/>
        <v>0</v>
      </c>
      <c r="AM6" s="35">
        <f t="shared" si="5"/>
        <v>7.62</v>
      </c>
      <c r="AN6" s="35">
        <f t="shared" si="5"/>
        <v>28.31</v>
      </c>
      <c r="AO6" s="35">
        <f t="shared" si="5"/>
        <v>13.46</v>
      </c>
      <c r="AP6" s="35">
        <f t="shared" si="5"/>
        <v>12.59</v>
      </c>
      <c r="AQ6" s="35">
        <f t="shared" si="5"/>
        <v>27.19</v>
      </c>
      <c r="AR6" s="35">
        <f t="shared" si="5"/>
        <v>16.399999999999999</v>
      </c>
      <c r="AS6" s="34" t="str">
        <f>IF(AS7="","",IF(AS7="-","【-】","【"&amp;SUBSTITUTE(TEXT(AS7,"#,##0.00"),"-","△")&amp;"】"))</f>
        <v>【0.85】</v>
      </c>
      <c r="AT6" s="35">
        <f>IF(AT7="",NA(),AT7)</f>
        <v>1834.89</v>
      </c>
      <c r="AU6" s="35">
        <f t="shared" ref="AU6:BC6" si="6">IF(AU7="",NA(),AU7)</f>
        <v>330.64</v>
      </c>
      <c r="AV6" s="35">
        <f t="shared" si="6"/>
        <v>368.5</v>
      </c>
      <c r="AW6" s="35">
        <f t="shared" si="6"/>
        <v>300.75</v>
      </c>
      <c r="AX6" s="35">
        <f t="shared" si="6"/>
        <v>262.98</v>
      </c>
      <c r="AY6" s="35">
        <f t="shared" si="6"/>
        <v>1164.51</v>
      </c>
      <c r="AZ6" s="35">
        <f t="shared" si="6"/>
        <v>434.72</v>
      </c>
      <c r="BA6" s="35">
        <f t="shared" si="6"/>
        <v>416.14</v>
      </c>
      <c r="BB6" s="35">
        <f t="shared" si="6"/>
        <v>477.44</v>
      </c>
      <c r="BC6" s="35">
        <f t="shared" si="6"/>
        <v>293.23</v>
      </c>
      <c r="BD6" s="34" t="str">
        <f>IF(BD7="","",IF(BD7="-","【-】","【"&amp;SUBSTITUTE(TEXT(BD7,"#,##0.00"),"-","△")&amp;"】"))</f>
        <v>【264.34】</v>
      </c>
      <c r="BE6" s="35">
        <f>IF(BE7="",NA(),BE7)</f>
        <v>798.07</v>
      </c>
      <c r="BF6" s="35">
        <f t="shared" ref="BF6:BN6" si="7">IF(BF7="",NA(),BF7)</f>
        <v>755.37</v>
      </c>
      <c r="BG6" s="35">
        <f t="shared" si="7"/>
        <v>728.36</v>
      </c>
      <c r="BH6" s="35">
        <f t="shared" si="7"/>
        <v>694.05</v>
      </c>
      <c r="BI6" s="35">
        <f t="shared" si="7"/>
        <v>1405.29</v>
      </c>
      <c r="BJ6" s="35">
        <f t="shared" si="7"/>
        <v>498.27</v>
      </c>
      <c r="BK6" s="35">
        <f t="shared" si="7"/>
        <v>495.76</v>
      </c>
      <c r="BL6" s="35">
        <f t="shared" si="7"/>
        <v>487.22</v>
      </c>
      <c r="BM6" s="35">
        <f t="shared" si="7"/>
        <v>485.75</v>
      </c>
      <c r="BN6" s="35">
        <f t="shared" si="7"/>
        <v>542.29999999999995</v>
      </c>
      <c r="BO6" s="34" t="str">
        <f>IF(BO7="","",IF(BO7="-","【-】","【"&amp;SUBSTITUTE(TEXT(BO7,"#,##0.00"),"-","△")&amp;"】"))</f>
        <v>【274.27】</v>
      </c>
      <c r="BP6" s="35">
        <f>IF(BP7="",NA(),BP7)</f>
        <v>88.09</v>
      </c>
      <c r="BQ6" s="35">
        <f t="shared" ref="BQ6:BY6" si="8">IF(BQ7="",NA(),BQ7)</f>
        <v>96.16</v>
      </c>
      <c r="BR6" s="35">
        <f t="shared" si="8"/>
        <v>93.11</v>
      </c>
      <c r="BS6" s="35">
        <f t="shared" si="8"/>
        <v>94.3</v>
      </c>
      <c r="BT6" s="35">
        <f t="shared" si="8"/>
        <v>66.37</v>
      </c>
      <c r="BU6" s="35">
        <f t="shared" si="8"/>
        <v>90.64</v>
      </c>
      <c r="BV6" s="35">
        <f t="shared" si="8"/>
        <v>93.66</v>
      </c>
      <c r="BW6" s="35">
        <f t="shared" si="8"/>
        <v>92.76</v>
      </c>
      <c r="BX6" s="35">
        <f t="shared" si="8"/>
        <v>83.59</v>
      </c>
      <c r="BY6" s="35">
        <f t="shared" si="8"/>
        <v>87.51</v>
      </c>
      <c r="BZ6" s="34" t="str">
        <f>IF(BZ7="","",IF(BZ7="-","【-】","【"&amp;SUBSTITUTE(TEXT(BZ7,"#,##0.00"),"-","△")&amp;"】"))</f>
        <v>【104.36】</v>
      </c>
      <c r="CA6" s="35">
        <f>IF(CA7="",NA(),CA7)</f>
        <v>284.58</v>
      </c>
      <c r="CB6" s="35">
        <f t="shared" ref="CB6:CJ6" si="9">IF(CB7="",NA(),CB7)</f>
        <v>262.69</v>
      </c>
      <c r="CC6" s="35">
        <f t="shared" si="9"/>
        <v>270.99</v>
      </c>
      <c r="CD6" s="35">
        <f t="shared" si="9"/>
        <v>268.37</v>
      </c>
      <c r="CE6" s="35">
        <f t="shared" si="9"/>
        <v>353.95</v>
      </c>
      <c r="CF6" s="35">
        <f t="shared" si="9"/>
        <v>213.52</v>
      </c>
      <c r="CG6" s="35">
        <f t="shared" si="9"/>
        <v>208.21</v>
      </c>
      <c r="CH6" s="35">
        <f t="shared" si="9"/>
        <v>208.67</v>
      </c>
      <c r="CI6" s="35">
        <f t="shared" si="9"/>
        <v>230.22</v>
      </c>
      <c r="CJ6" s="35">
        <f t="shared" si="9"/>
        <v>218.42</v>
      </c>
      <c r="CK6" s="34" t="str">
        <f>IF(CK7="","",IF(CK7="-","【-】","【"&amp;SUBSTITUTE(TEXT(CK7,"#,##0.00"),"-","△")&amp;"】"))</f>
        <v>【165.71】</v>
      </c>
      <c r="CL6" s="35">
        <f>IF(CL7="",NA(),CL7)</f>
        <v>29.7</v>
      </c>
      <c r="CM6" s="35">
        <f t="shared" ref="CM6:CU6" si="10">IF(CM7="",NA(),CM7)</f>
        <v>28.98</v>
      </c>
      <c r="CN6" s="35">
        <f t="shared" si="10"/>
        <v>28.01</v>
      </c>
      <c r="CO6" s="35">
        <f t="shared" si="10"/>
        <v>27.24</v>
      </c>
      <c r="CP6" s="35">
        <f t="shared" si="10"/>
        <v>30.19</v>
      </c>
      <c r="CQ6" s="35">
        <f t="shared" si="10"/>
        <v>49.77</v>
      </c>
      <c r="CR6" s="35">
        <f t="shared" si="10"/>
        <v>49.22</v>
      </c>
      <c r="CS6" s="35">
        <f t="shared" si="10"/>
        <v>49.08</v>
      </c>
      <c r="CT6" s="35">
        <f t="shared" si="10"/>
        <v>41.09</v>
      </c>
      <c r="CU6" s="35">
        <f t="shared" si="10"/>
        <v>50.24</v>
      </c>
      <c r="CV6" s="34" t="str">
        <f>IF(CV7="","",IF(CV7="-","【-】","【"&amp;SUBSTITUTE(TEXT(CV7,"#,##0.00"),"-","△")&amp;"】"))</f>
        <v>【60.41】</v>
      </c>
      <c r="CW6" s="35">
        <f>IF(CW7="",NA(),CW7)</f>
        <v>87</v>
      </c>
      <c r="CX6" s="35">
        <f t="shared" ref="CX6:DF6" si="11">IF(CX7="",NA(),CX7)</f>
        <v>87.54</v>
      </c>
      <c r="CY6" s="35">
        <f t="shared" si="11"/>
        <v>87.29</v>
      </c>
      <c r="CZ6" s="35">
        <f t="shared" si="11"/>
        <v>87.82</v>
      </c>
      <c r="DA6" s="35">
        <f t="shared" si="11"/>
        <v>87.34</v>
      </c>
      <c r="DB6" s="35">
        <f t="shared" si="11"/>
        <v>79.98</v>
      </c>
      <c r="DC6" s="35">
        <f t="shared" si="11"/>
        <v>79.48</v>
      </c>
      <c r="DD6" s="35">
        <f t="shared" si="11"/>
        <v>79.3</v>
      </c>
      <c r="DE6" s="35">
        <f t="shared" si="11"/>
        <v>75.91</v>
      </c>
      <c r="DF6" s="35">
        <f t="shared" si="11"/>
        <v>78.650000000000006</v>
      </c>
      <c r="DG6" s="34" t="str">
        <f>IF(DG7="","",IF(DG7="-","【-】","【"&amp;SUBSTITUTE(TEXT(DG7,"#,##0.00"),"-","△")&amp;"】"))</f>
        <v>【89.93】</v>
      </c>
      <c r="DH6" s="35">
        <f>IF(DH7="",NA(),DH7)</f>
        <v>26.62</v>
      </c>
      <c r="DI6" s="35">
        <f t="shared" ref="DI6:DQ6" si="12">IF(DI7="",NA(),DI7)</f>
        <v>38.21</v>
      </c>
      <c r="DJ6" s="35">
        <f t="shared" si="12"/>
        <v>40.35</v>
      </c>
      <c r="DK6" s="35">
        <f t="shared" si="12"/>
        <v>42.14</v>
      </c>
      <c r="DL6" s="35">
        <f t="shared" si="12"/>
        <v>38.21</v>
      </c>
      <c r="DM6" s="35">
        <f t="shared" si="12"/>
        <v>36.43</v>
      </c>
      <c r="DN6" s="35">
        <f t="shared" si="12"/>
        <v>46.12</v>
      </c>
      <c r="DO6" s="35">
        <f t="shared" si="12"/>
        <v>47.44</v>
      </c>
      <c r="DP6" s="35">
        <f t="shared" si="12"/>
        <v>52.4</v>
      </c>
      <c r="DQ6" s="35">
        <f t="shared" si="12"/>
        <v>45.14</v>
      </c>
      <c r="DR6" s="34" t="str">
        <f>IF(DR7="","",IF(DR7="-","【-】","【"&amp;SUBSTITUTE(TEXT(DR7,"#,##0.00"),"-","△")&amp;"】"))</f>
        <v>【48.12】</v>
      </c>
      <c r="DS6" s="34">
        <f>IF(DS7="",NA(),DS7)</f>
        <v>0</v>
      </c>
      <c r="DT6" s="34">
        <f t="shared" ref="DT6:EB6" si="13">IF(DT7="",NA(),DT7)</f>
        <v>0</v>
      </c>
      <c r="DU6" s="34">
        <f t="shared" si="13"/>
        <v>0</v>
      </c>
      <c r="DV6" s="34">
        <f t="shared" si="13"/>
        <v>0</v>
      </c>
      <c r="DW6" s="34">
        <f t="shared" si="13"/>
        <v>0</v>
      </c>
      <c r="DX6" s="35">
        <f t="shared" si="13"/>
        <v>8.7200000000000006</v>
      </c>
      <c r="DY6" s="35">
        <f t="shared" si="13"/>
        <v>9.86</v>
      </c>
      <c r="DZ6" s="35">
        <f t="shared" si="13"/>
        <v>11.16</v>
      </c>
      <c r="EA6" s="35">
        <f t="shared" si="13"/>
        <v>14.01</v>
      </c>
      <c r="EB6" s="35">
        <f t="shared" si="13"/>
        <v>13.58</v>
      </c>
      <c r="EC6" s="34" t="str">
        <f>IF(EC7="","",IF(EC7="-","【-】","【"&amp;SUBSTITUTE(TEXT(EC7,"#,##0.00"),"-","△")&amp;"】"))</f>
        <v>【15.89】</v>
      </c>
      <c r="ED6" s="34">
        <f>IF(ED7="",NA(),ED7)</f>
        <v>0</v>
      </c>
      <c r="EE6" s="34">
        <f t="shared" ref="EE6:EM6" si="14">IF(EE7="",NA(),EE7)</f>
        <v>0</v>
      </c>
      <c r="EF6" s="34">
        <f t="shared" si="14"/>
        <v>0</v>
      </c>
      <c r="EG6" s="34">
        <f t="shared" si="14"/>
        <v>0</v>
      </c>
      <c r="EH6" s="35">
        <f t="shared" si="14"/>
        <v>0.59</v>
      </c>
      <c r="EI6" s="35">
        <f t="shared" si="14"/>
        <v>0.64</v>
      </c>
      <c r="EJ6" s="35">
        <f t="shared" si="14"/>
        <v>0.56000000000000005</v>
      </c>
      <c r="EK6" s="35">
        <f t="shared" si="14"/>
        <v>0.65</v>
      </c>
      <c r="EL6" s="35">
        <f t="shared" si="14"/>
        <v>0.41</v>
      </c>
      <c r="EM6" s="35">
        <f t="shared" si="14"/>
        <v>0.44</v>
      </c>
      <c r="EN6" s="34" t="str">
        <f>IF(EN7="","",IF(EN7="-","【-】","【"&amp;SUBSTITUTE(TEXT(EN7,"#,##0.00"),"-","△")&amp;"】"))</f>
        <v>【0.69】</v>
      </c>
    </row>
    <row r="7" spans="1:144" s="36" customFormat="1" x14ac:dyDescent="0.15">
      <c r="A7" s="28"/>
      <c r="B7" s="37">
        <v>2017</v>
      </c>
      <c r="C7" s="37">
        <v>294411</v>
      </c>
      <c r="D7" s="37">
        <v>46</v>
      </c>
      <c r="E7" s="37">
        <v>1</v>
      </c>
      <c r="F7" s="37">
        <v>0</v>
      </c>
      <c r="G7" s="37">
        <v>1</v>
      </c>
      <c r="H7" s="37" t="s">
        <v>105</v>
      </c>
      <c r="I7" s="37" t="s">
        <v>106</v>
      </c>
      <c r="J7" s="37" t="s">
        <v>107</v>
      </c>
      <c r="K7" s="37" t="s">
        <v>108</v>
      </c>
      <c r="L7" s="37" t="s">
        <v>109</v>
      </c>
      <c r="M7" s="37" t="s">
        <v>110</v>
      </c>
      <c r="N7" s="38" t="s">
        <v>111</v>
      </c>
      <c r="O7" s="38">
        <v>57.56</v>
      </c>
      <c r="P7" s="38">
        <v>98.96</v>
      </c>
      <c r="Q7" s="38">
        <v>4158</v>
      </c>
      <c r="R7" s="38">
        <v>7366</v>
      </c>
      <c r="S7" s="38">
        <v>95.65</v>
      </c>
      <c r="T7" s="38">
        <v>77.010000000000005</v>
      </c>
      <c r="U7" s="38">
        <v>7213</v>
      </c>
      <c r="V7" s="38">
        <v>20.28</v>
      </c>
      <c r="W7" s="38">
        <v>355.67</v>
      </c>
      <c r="X7" s="38">
        <v>104.67</v>
      </c>
      <c r="Y7" s="38">
        <v>114.3</v>
      </c>
      <c r="Z7" s="38">
        <v>109.2</v>
      </c>
      <c r="AA7" s="38">
        <v>110.59</v>
      </c>
      <c r="AB7" s="38">
        <v>95.99</v>
      </c>
      <c r="AC7" s="38">
        <v>105.53</v>
      </c>
      <c r="AD7" s="38">
        <v>107.2</v>
      </c>
      <c r="AE7" s="38">
        <v>106.62</v>
      </c>
      <c r="AF7" s="38">
        <v>114.74</v>
      </c>
      <c r="AG7" s="38">
        <v>104.47</v>
      </c>
      <c r="AH7" s="38">
        <v>113.39</v>
      </c>
      <c r="AI7" s="38">
        <v>0</v>
      </c>
      <c r="AJ7" s="38">
        <v>0</v>
      </c>
      <c r="AK7" s="38">
        <v>0</v>
      </c>
      <c r="AL7" s="38">
        <v>0</v>
      </c>
      <c r="AM7" s="38">
        <v>7.62</v>
      </c>
      <c r="AN7" s="38">
        <v>28.31</v>
      </c>
      <c r="AO7" s="38">
        <v>13.46</v>
      </c>
      <c r="AP7" s="38">
        <v>12.59</v>
      </c>
      <c r="AQ7" s="38">
        <v>27.19</v>
      </c>
      <c r="AR7" s="38">
        <v>16.399999999999999</v>
      </c>
      <c r="AS7" s="38">
        <v>0.85</v>
      </c>
      <c r="AT7" s="38">
        <v>1834.89</v>
      </c>
      <c r="AU7" s="38">
        <v>330.64</v>
      </c>
      <c r="AV7" s="38">
        <v>368.5</v>
      </c>
      <c r="AW7" s="38">
        <v>300.75</v>
      </c>
      <c r="AX7" s="38">
        <v>262.98</v>
      </c>
      <c r="AY7" s="38">
        <v>1164.51</v>
      </c>
      <c r="AZ7" s="38">
        <v>434.72</v>
      </c>
      <c r="BA7" s="38">
        <v>416.14</v>
      </c>
      <c r="BB7" s="38">
        <v>477.44</v>
      </c>
      <c r="BC7" s="38">
        <v>293.23</v>
      </c>
      <c r="BD7" s="38">
        <v>264.33999999999997</v>
      </c>
      <c r="BE7" s="38">
        <v>798.07</v>
      </c>
      <c r="BF7" s="38">
        <v>755.37</v>
      </c>
      <c r="BG7" s="38">
        <v>728.36</v>
      </c>
      <c r="BH7" s="38">
        <v>694.05</v>
      </c>
      <c r="BI7" s="38">
        <v>1405.29</v>
      </c>
      <c r="BJ7" s="38">
        <v>498.27</v>
      </c>
      <c r="BK7" s="38">
        <v>495.76</v>
      </c>
      <c r="BL7" s="38">
        <v>487.22</v>
      </c>
      <c r="BM7" s="38">
        <v>485.75</v>
      </c>
      <c r="BN7" s="38">
        <v>542.29999999999995</v>
      </c>
      <c r="BO7" s="38">
        <v>274.27</v>
      </c>
      <c r="BP7" s="38">
        <v>88.09</v>
      </c>
      <c r="BQ7" s="38">
        <v>96.16</v>
      </c>
      <c r="BR7" s="38">
        <v>93.11</v>
      </c>
      <c r="BS7" s="38">
        <v>94.3</v>
      </c>
      <c r="BT7" s="38">
        <v>66.37</v>
      </c>
      <c r="BU7" s="38">
        <v>90.64</v>
      </c>
      <c r="BV7" s="38">
        <v>93.66</v>
      </c>
      <c r="BW7" s="38">
        <v>92.76</v>
      </c>
      <c r="BX7" s="38">
        <v>83.59</v>
      </c>
      <c r="BY7" s="38">
        <v>87.51</v>
      </c>
      <c r="BZ7" s="38">
        <v>104.36</v>
      </c>
      <c r="CA7" s="38">
        <v>284.58</v>
      </c>
      <c r="CB7" s="38">
        <v>262.69</v>
      </c>
      <c r="CC7" s="38">
        <v>270.99</v>
      </c>
      <c r="CD7" s="38">
        <v>268.37</v>
      </c>
      <c r="CE7" s="38">
        <v>353.95</v>
      </c>
      <c r="CF7" s="38">
        <v>213.52</v>
      </c>
      <c r="CG7" s="38">
        <v>208.21</v>
      </c>
      <c r="CH7" s="38">
        <v>208.67</v>
      </c>
      <c r="CI7" s="38">
        <v>230.22</v>
      </c>
      <c r="CJ7" s="38">
        <v>218.42</v>
      </c>
      <c r="CK7" s="38">
        <v>165.71</v>
      </c>
      <c r="CL7" s="38">
        <v>29.7</v>
      </c>
      <c r="CM7" s="38">
        <v>28.98</v>
      </c>
      <c r="CN7" s="38">
        <v>28.01</v>
      </c>
      <c r="CO7" s="38">
        <v>27.24</v>
      </c>
      <c r="CP7" s="38">
        <v>30.19</v>
      </c>
      <c r="CQ7" s="38">
        <v>49.77</v>
      </c>
      <c r="CR7" s="38">
        <v>49.22</v>
      </c>
      <c r="CS7" s="38">
        <v>49.08</v>
      </c>
      <c r="CT7" s="38">
        <v>41.09</v>
      </c>
      <c r="CU7" s="38">
        <v>50.24</v>
      </c>
      <c r="CV7" s="38">
        <v>60.41</v>
      </c>
      <c r="CW7" s="38">
        <v>87</v>
      </c>
      <c r="CX7" s="38">
        <v>87.54</v>
      </c>
      <c r="CY7" s="38">
        <v>87.29</v>
      </c>
      <c r="CZ7" s="38">
        <v>87.82</v>
      </c>
      <c r="DA7" s="38">
        <v>87.34</v>
      </c>
      <c r="DB7" s="38">
        <v>79.98</v>
      </c>
      <c r="DC7" s="38">
        <v>79.48</v>
      </c>
      <c r="DD7" s="38">
        <v>79.3</v>
      </c>
      <c r="DE7" s="38">
        <v>75.91</v>
      </c>
      <c r="DF7" s="38">
        <v>78.650000000000006</v>
      </c>
      <c r="DG7" s="38">
        <v>89.93</v>
      </c>
      <c r="DH7" s="38">
        <v>26.62</v>
      </c>
      <c r="DI7" s="38">
        <v>38.21</v>
      </c>
      <c r="DJ7" s="38">
        <v>40.35</v>
      </c>
      <c r="DK7" s="38">
        <v>42.14</v>
      </c>
      <c r="DL7" s="38">
        <v>38.21</v>
      </c>
      <c r="DM7" s="38">
        <v>36.43</v>
      </c>
      <c r="DN7" s="38">
        <v>46.12</v>
      </c>
      <c r="DO7" s="38">
        <v>47.44</v>
      </c>
      <c r="DP7" s="38">
        <v>52.4</v>
      </c>
      <c r="DQ7" s="38">
        <v>45.14</v>
      </c>
      <c r="DR7" s="38">
        <v>48.12</v>
      </c>
      <c r="DS7" s="38">
        <v>0</v>
      </c>
      <c r="DT7" s="38">
        <v>0</v>
      </c>
      <c r="DU7" s="38">
        <v>0</v>
      </c>
      <c r="DV7" s="38">
        <v>0</v>
      </c>
      <c r="DW7" s="38">
        <v>0</v>
      </c>
      <c r="DX7" s="38">
        <v>8.7200000000000006</v>
      </c>
      <c r="DY7" s="38">
        <v>9.86</v>
      </c>
      <c r="DZ7" s="38">
        <v>11.16</v>
      </c>
      <c r="EA7" s="38">
        <v>14.01</v>
      </c>
      <c r="EB7" s="38">
        <v>13.58</v>
      </c>
      <c r="EC7" s="38">
        <v>15.89</v>
      </c>
      <c r="ED7" s="38">
        <v>0</v>
      </c>
      <c r="EE7" s="38">
        <v>0</v>
      </c>
      <c r="EF7" s="38">
        <v>0</v>
      </c>
      <c r="EG7" s="38">
        <v>0</v>
      </c>
      <c r="EH7" s="38">
        <v>0.59</v>
      </c>
      <c r="EI7" s="38">
        <v>0.64</v>
      </c>
      <c r="EJ7" s="38">
        <v>0.56000000000000005</v>
      </c>
      <c r="EK7" s="38">
        <v>0.65</v>
      </c>
      <c r="EL7" s="38">
        <v>0.41</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it117</cp:lastModifiedBy>
  <cp:lastPrinted>2019-03-08T07:29:46Z</cp:lastPrinted>
  <dcterms:created xsi:type="dcterms:W3CDTF">2018-12-03T08:35:18Z</dcterms:created>
  <dcterms:modified xsi:type="dcterms:W3CDTF">2019-03-08T07:30:05Z</dcterms:modified>
  <cp:category/>
</cp:coreProperties>
</file>