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117\Desktop\経営比較分析表\"/>
    </mc:Choice>
  </mc:AlternateContent>
  <workbookProtection workbookAlgorithmName="SHA-512" workbookHashValue="7R2yfpw6QhjD5xWiOiSMtGTviUToraI/25S/SBWqXaO9+NknvycSbybn/uR2D3ESBXkBV1JSWRFL9gno4hKosg==" workbookSaltValue="HGi0H9Sd6liPJ73WG+lC/g==" workbookSpinCount="100000" lockStructure="1"/>
  <bookViews>
    <workbookView xWindow="0" yWindow="0" windowWidth="12630" windowHeight="60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<sst xmlns="http://schemas.openxmlformats.org/spreadsheetml/2006/main" count="245" uniqueCount="126">
  <si>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</si>
  <si>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</si>
  <si>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</si>
  <si>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</si>
  <si>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</si>
  <si>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</si>
  <si>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</si>
  <si>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</si>
  <si>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</si>
  <si>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</si>
  <si>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</si>
  <si>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</si>
  <si>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</si>
  <si>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</si>
  <si>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</si>
  <si>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</si>
  <si>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</si>
  <si>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</si>
  <si>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</si>
  <si>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</si>
  <si>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</si>
  <si>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</si>
  <si>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</si>
  <si>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</si>
  <si>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</si>
  <si>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</si>
  <si>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</si>
  <si>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</si>
  <si>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</si>
  <si>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</si>
  <si>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</si>
  <si>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</si>
  <si>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</si>
  <si>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</si>
  <si>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</si>
  <si>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</si>
  <si>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</si>
  <si>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</si>
  <si>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</si>
  <si>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</si>
  <si>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</si>
  <si>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</si>
  <si>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</si>
  <si>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</si>
  <si>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</si>
  <si>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</si>
  <si>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</si>
  <si>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</si>
  <si>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</si>
  <si>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</si>
  <si>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</si>
  <si>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</si>
  <si>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</si>
  <si>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</si>
  <si>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</si>
  <si>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</si>
  <si>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</si>
  <si>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</si>
  <si>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</si>
  <si>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</si>
  <si>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</si>
  <si>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</si>
  <si>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</si>
  <si>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</si>
  <si>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</si>
  <si>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</si>
  <si>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</si>
  <si>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</si>
  <si>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</si>
  <si>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</si>
  <si>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</si>
  <si>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</si>
  <si>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</si>
  <si>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</si>
  <si>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</si>
  <si>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</si>
  <si>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</si>
  <si>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</si>
  <si>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</si>
  <si>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</si>
  <si>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</si>
  <si>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</si>
  <si>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</si>
  <si>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</si>
  <si>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</si>
  <si>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</si>
  <si>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</si>
  <si>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</si>
  <si>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</si>
  <si>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</si>
  <si>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</si>
  <si>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</si>
  <si>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</si>
  <si>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</si>
  <si>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</si>
  <si>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</si>
  <si>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</si>
  <si>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</si>
  <si>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</si>
  <si>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</si>
  <si>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</si>
  <si>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</si>
  <si>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</si>
  <si>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</si>
  <si>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</si>
  <si>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</si>
  <si>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</si>
  <si>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</si>
  <si>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</si>
  <si>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</si>
  <si>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</si>
  <si>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</si>
  <si>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</si>
  <si>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</si>
  <si>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</si>
  <si>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</si>
  <si>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</si>
  <si>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</si>
  <si>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</si>
  <si>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</si>
  <si>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</si>
  <si>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</si>
  <si>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</si>
  <si>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収益的収支比率は、平成29年度に分流式下水道等に要する経費の算定方法変更等により一般会計繰入金が増加しているため、90%を上回っているものの100%を下回っており、単年度での赤字が続いている。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平成29年度に汚水処理原価が減少し経費回収率も上昇したが、依然として100%を下回っており、使用料収入で汚水処理費用を賄えておらず、一般会計繰入金で補てんしている現状を示している。
　水洗化率は約86%で、前年よりも約3%上がった。
　当町においては、今後さらに過疎化、人口減少が進むと考えられ、下水道事業の効率的な進め方、収益性の維持について検討していく必要がある。</t>
    <phoneticPr fontId="4"/>
  </si>
  <si>
    <t>　平成９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</si>
  <si>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建設事業においては、最小限の投資で最大限の効果を得れ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</si>
</sst>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3A-4DA6-99EB-E18EE7907697}"/>
            </c:ext>
          </c:extLst>
        </c:ser>
        <c:dLbls>
          <c:showLegendKey val="0"/>
          <c:showVal val="0"/>
          <c:showCatName val="0"/>
          <c:showSerName val="0"/>
          <c:showPercent val="0"/>
          <c:showBubbleSize val="0"/>
        </c:dLbls>
        <c:gapWidth val="150"/>
        <c:axId val="183381928"/>
        <c:axId val="18241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EF3A-4DA6-99EB-E18EE7907697}"/>
            </c:ext>
          </c:extLst>
        </c:ser>
        <c:dLbls>
          <c:showLegendKey val="0"/>
          <c:showVal val="0"/>
          <c:showCatName val="0"/>
          <c:showSerName val="0"/>
          <c:showPercent val="0"/>
          <c:showBubbleSize val="0"/>
        </c:dLbls>
        <c:marker val="1"/>
        <c:smooth val="0"/>
        <c:axId val="183381928"/>
        <c:axId val="182415528"/>
      </c:lineChart>
      <c:dateAx>
        <c:axId val="183381928"/>
        <c:scaling>
          <c:orientation val="minMax"/>
        </c:scaling>
        <c:delete val="1"/>
        <c:axPos val="b"/>
        <c:numFmt formatCode="ge" sourceLinked="1"/>
        <c:majorTickMark val="none"/>
        <c:minorTickMark val="none"/>
        <c:tickLblPos val="none"/>
        <c:crossAx val="182415528"/>
        <c:crosses val="autoZero"/>
        <c:auto val="1"/>
        <c:lblOffset val="100"/>
        <c:baseTimeUnit val="years"/>
      </c:dateAx>
      <c:valAx>
        <c:axId val="1824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07-4188-AF47-2ACBF2741E7B}"/>
            </c:ext>
          </c:extLst>
        </c:ser>
        <c:dLbls>
          <c:showLegendKey val="0"/>
          <c:showVal val="0"/>
          <c:showCatName val="0"/>
          <c:showSerName val="0"/>
          <c:showPercent val="0"/>
          <c:showBubbleSize val="0"/>
        </c:dLbls>
        <c:gapWidth val="150"/>
        <c:axId val="183684088"/>
        <c:axId val="1836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6007-4188-AF47-2ACBF2741E7B}"/>
            </c:ext>
          </c:extLst>
        </c:ser>
        <c:dLbls>
          <c:showLegendKey val="0"/>
          <c:showVal val="0"/>
          <c:showCatName val="0"/>
          <c:showSerName val="0"/>
          <c:showPercent val="0"/>
          <c:showBubbleSize val="0"/>
        </c:dLbls>
        <c:marker val="1"/>
        <c:smooth val="0"/>
        <c:axId val="183684088"/>
        <c:axId val="183684480"/>
      </c:lineChart>
      <c:dateAx>
        <c:axId val="183684088"/>
        <c:scaling>
          <c:orientation val="minMax"/>
        </c:scaling>
        <c:delete val="1"/>
        <c:axPos val="b"/>
        <c:numFmt formatCode="ge" sourceLinked="1"/>
        <c:majorTickMark val="none"/>
        <c:minorTickMark val="none"/>
        <c:tickLblPos val="none"/>
        <c:crossAx val="183684480"/>
        <c:crosses val="autoZero"/>
        <c:auto val="1"/>
        <c:lblOffset val="100"/>
        <c:baseTimeUnit val="years"/>
      </c:dateAx>
      <c:valAx>
        <c:axId val="1836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79.69</c:v>
                </c:pt>
                <c:pt idx="1">
                  <c:v>77.209999999999994</c:v>
                </c:pt>
                <c:pt idx="2">
                  <c:v>80.489999999999995</c:v>
                </c:pt>
                <c:pt idx="3">
                  <c:v>83.87</c:v>
                </c:pt>
                <c:pt idx="4">
                  <c:v>85.96</c:v>
                </c:pt>
              </c:numCache>
            </c:numRef>
          </c:val>
          <c:extLst xmlns:c16r2="http://schemas.microsoft.com/office/drawing/2015/06/chart">
            <c:ext xmlns:c16="http://schemas.microsoft.com/office/drawing/2014/chart" uri="{C3380CC4-5D6E-409C-BE32-E72D297353CC}">
              <c16:uniqueId val="{00000000-2FB8-45E8-B069-1C4DD466E072}"/>
            </c:ext>
          </c:extLst>
        </c:ser>
        <c:dLbls>
          <c:showLegendKey val="0"/>
          <c:showVal val="0"/>
          <c:showCatName val="0"/>
          <c:showSerName val="0"/>
          <c:showPercent val="0"/>
          <c:showBubbleSize val="0"/>
        </c:dLbls>
        <c:gapWidth val="150"/>
        <c:axId val="183685656"/>
        <c:axId val="18401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2FB8-45E8-B069-1C4DD466E072}"/>
            </c:ext>
          </c:extLst>
        </c:ser>
        <c:dLbls>
          <c:showLegendKey val="0"/>
          <c:showVal val="0"/>
          <c:showCatName val="0"/>
          <c:showSerName val="0"/>
          <c:showPercent val="0"/>
          <c:showBubbleSize val="0"/>
        </c:dLbls>
        <c:marker val="1"/>
        <c:smooth val="0"/>
        <c:axId val="183685656"/>
        <c:axId val="184017392"/>
      </c:lineChart>
      <c:dateAx>
        <c:axId val="183685656"/>
        <c:scaling>
          <c:orientation val="minMax"/>
        </c:scaling>
        <c:delete val="1"/>
        <c:axPos val="b"/>
        <c:numFmt formatCode="ge" sourceLinked="1"/>
        <c:majorTickMark val="none"/>
        <c:minorTickMark val="none"/>
        <c:tickLblPos val="none"/>
        <c:crossAx val="184017392"/>
        <c:crosses val="autoZero"/>
        <c:auto val="1"/>
        <c:lblOffset val="100"/>
        <c:baseTimeUnit val="years"/>
      </c:dateAx>
      <c:valAx>
        <c:axId val="18401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51.71</c:v>
                </c:pt>
                <c:pt idx="1">
                  <c:v>49.69</c:v>
                </c:pt>
                <c:pt idx="2">
                  <c:v>48.61</c:v>
                </c:pt>
                <c:pt idx="3">
                  <c:v>49.28</c:v>
                </c:pt>
                <c:pt idx="4">
                  <c:v>91.58</c:v>
                </c:pt>
              </c:numCache>
            </c:numRef>
          </c:val>
          <c:extLst xmlns:c16r2="http://schemas.microsoft.com/office/drawing/2015/06/chart">
            <c:ext xmlns:c16="http://schemas.microsoft.com/office/drawing/2014/chart" uri="{C3380CC4-5D6E-409C-BE32-E72D297353CC}">
              <c16:uniqueId val="{00000000-5850-4E98-AD0F-C89302D57DF0}"/>
            </c:ext>
          </c:extLst>
        </c:ser>
        <c:dLbls>
          <c:showLegendKey val="0"/>
          <c:showVal val="0"/>
          <c:showCatName val="0"/>
          <c:showSerName val="0"/>
          <c:showPercent val="0"/>
          <c:showBubbleSize val="0"/>
        </c:dLbls>
        <c:gapWidth val="150"/>
        <c:axId val="182628496"/>
        <c:axId val="18275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50-4E98-AD0F-C89302D57DF0}"/>
            </c:ext>
          </c:extLst>
        </c:ser>
        <c:dLbls>
          <c:showLegendKey val="0"/>
          <c:showVal val="0"/>
          <c:showCatName val="0"/>
          <c:showSerName val="0"/>
          <c:showPercent val="0"/>
          <c:showBubbleSize val="0"/>
        </c:dLbls>
        <c:marker val="1"/>
        <c:smooth val="0"/>
        <c:axId val="182628496"/>
        <c:axId val="182750200"/>
      </c:lineChart>
      <c:dateAx>
        <c:axId val="182628496"/>
        <c:scaling>
          <c:orientation val="minMax"/>
        </c:scaling>
        <c:delete val="1"/>
        <c:axPos val="b"/>
        <c:numFmt formatCode="ge" sourceLinked="1"/>
        <c:majorTickMark val="none"/>
        <c:minorTickMark val="none"/>
        <c:tickLblPos val="none"/>
        <c:crossAx val="182750200"/>
        <c:crosses val="autoZero"/>
        <c:auto val="1"/>
        <c:lblOffset val="100"/>
        <c:baseTimeUnit val="years"/>
      </c:dateAx>
      <c:valAx>
        <c:axId val="18275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2D-43C6-9EE3-48EB8693CACE}"/>
            </c:ext>
          </c:extLst>
        </c:ser>
        <c:dLbls>
          <c:showLegendKey val="0"/>
          <c:showVal val="0"/>
          <c:showCatName val="0"/>
          <c:showSerName val="0"/>
          <c:showPercent val="0"/>
          <c:showBubbleSize val="0"/>
        </c:dLbls>
        <c:gapWidth val="150"/>
        <c:axId val="182853112"/>
        <c:axId val="18285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2D-43C6-9EE3-48EB8693CACE}"/>
            </c:ext>
          </c:extLst>
        </c:ser>
        <c:dLbls>
          <c:showLegendKey val="0"/>
          <c:showVal val="0"/>
          <c:showCatName val="0"/>
          <c:showSerName val="0"/>
          <c:showPercent val="0"/>
          <c:showBubbleSize val="0"/>
        </c:dLbls>
        <c:marker val="1"/>
        <c:smooth val="0"/>
        <c:axId val="182853112"/>
        <c:axId val="182853496"/>
      </c:lineChart>
      <c:dateAx>
        <c:axId val="182853112"/>
        <c:scaling>
          <c:orientation val="minMax"/>
        </c:scaling>
        <c:delete val="1"/>
        <c:axPos val="b"/>
        <c:numFmt formatCode="ge" sourceLinked="1"/>
        <c:majorTickMark val="none"/>
        <c:minorTickMark val="none"/>
        <c:tickLblPos val="none"/>
        <c:crossAx val="182853496"/>
        <c:crosses val="autoZero"/>
        <c:auto val="1"/>
        <c:lblOffset val="100"/>
        <c:baseTimeUnit val="years"/>
      </c:dateAx>
      <c:valAx>
        <c:axId val="18285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5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8A-4333-AEAA-0BE754200D36}"/>
            </c:ext>
          </c:extLst>
        </c:ser>
        <c:dLbls>
          <c:showLegendKey val="0"/>
          <c:showVal val="0"/>
          <c:showCatName val="0"/>
          <c:showSerName val="0"/>
          <c:showPercent val="0"/>
          <c:showBubbleSize val="0"/>
        </c:dLbls>
        <c:gapWidth val="150"/>
        <c:axId val="183735336"/>
        <c:axId val="1201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8A-4333-AEAA-0BE754200D36}"/>
            </c:ext>
          </c:extLst>
        </c:ser>
        <c:dLbls>
          <c:showLegendKey val="0"/>
          <c:showVal val="0"/>
          <c:showCatName val="0"/>
          <c:showSerName val="0"/>
          <c:showPercent val="0"/>
          <c:showBubbleSize val="0"/>
        </c:dLbls>
        <c:marker val="1"/>
        <c:smooth val="0"/>
        <c:axId val="183735336"/>
        <c:axId val="120183360"/>
      </c:lineChart>
      <c:dateAx>
        <c:axId val="183735336"/>
        <c:scaling>
          <c:orientation val="minMax"/>
        </c:scaling>
        <c:delete val="1"/>
        <c:axPos val="b"/>
        <c:numFmt formatCode="ge" sourceLinked="1"/>
        <c:majorTickMark val="none"/>
        <c:minorTickMark val="none"/>
        <c:tickLblPos val="none"/>
        <c:crossAx val="120183360"/>
        <c:crosses val="autoZero"/>
        <c:auto val="1"/>
        <c:lblOffset val="100"/>
        <c:baseTimeUnit val="years"/>
      </c:dateAx>
      <c:valAx>
        <c:axId val="1201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6D-42AA-B927-96E73CD75A17}"/>
            </c:ext>
          </c:extLst>
        </c:ser>
        <c:dLbls>
          <c:showLegendKey val="0"/>
          <c:showVal val="0"/>
          <c:showCatName val="0"/>
          <c:showSerName val="0"/>
          <c:showPercent val="0"/>
          <c:showBubbleSize val="0"/>
        </c:dLbls>
        <c:gapWidth val="150"/>
        <c:axId val="183503632"/>
        <c:axId val="18350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6D-42AA-B927-96E73CD75A17}"/>
            </c:ext>
          </c:extLst>
        </c:ser>
        <c:dLbls>
          <c:showLegendKey val="0"/>
          <c:showVal val="0"/>
          <c:showCatName val="0"/>
          <c:showSerName val="0"/>
          <c:showPercent val="0"/>
          <c:showBubbleSize val="0"/>
        </c:dLbls>
        <c:marker val="1"/>
        <c:smooth val="0"/>
        <c:axId val="183503632"/>
        <c:axId val="183504024"/>
      </c:lineChart>
      <c:dateAx>
        <c:axId val="183503632"/>
        <c:scaling>
          <c:orientation val="minMax"/>
        </c:scaling>
        <c:delete val="1"/>
        <c:axPos val="b"/>
        <c:numFmt formatCode="ge" sourceLinked="1"/>
        <c:majorTickMark val="none"/>
        <c:minorTickMark val="none"/>
        <c:tickLblPos val="none"/>
        <c:crossAx val="183504024"/>
        <c:crosses val="autoZero"/>
        <c:auto val="1"/>
        <c:lblOffset val="100"/>
        <c:baseTimeUnit val="years"/>
      </c:dateAx>
      <c:valAx>
        <c:axId val="1835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64-4DDF-991A-33683ED74B0C}"/>
            </c:ext>
          </c:extLst>
        </c:ser>
        <c:dLbls>
          <c:showLegendKey val="0"/>
          <c:showVal val="0"/>
          <c:showCatName val="0"/>
          <c:showSerName val="0"/>
          <c:showPercent val="0"/>
          <c:showBubbleSize val="0"/>
        </c:dLbls>
        <c:gapWidth val="150"/>
        <c:axId val="183505200"/>
        <c:axId val="18350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64-4DDF-991A-33683ED74B0C}"/>
            </c:ext>
          </c:extLst>
        </c:ser>
        <c:dLbls>
          <c:showLegendKey val="0"/>
          <c:showVal val="0"/>
          <c:showCatName val="0"/>
          <c:showSerName val="0"/>
          <c:showPercent val="0"/>
          <c:showBubbleSize val="0"/>
        </c:dLbls>
        <c:marker val="1"/>
        <c:smooth val="0"/>
        <c:axId val="183505200"/>
        <c:axId val="183505592"/>
      </c:lineChart>
      <c:dateAx>
        <c:axId val="183505200"/>
        <c:scaling>
          <c:orientation val="minMax"/>
        </c:scaling>
        <c:delete val="1"/>
        <c:axPos val="b"/>
        <c:numFmt formatCode="ge" sourceLinked="1"/>
        <c:majorTickMark val="none"/>
        <c:minorTickMark val="none"/>
        <c:tickLblPos val="none"/>
        <c:crossAx val="183505592"/>
        <c:crosses val="autoZero"/>
        <c:auto val="1"/>
        <c:lblOffset val="100"/>
        <c:baseTimeUnit val="years"/>
      </c:dateAx>
      <c:valAx>
        <c:axId val="1835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3952.04</c:v>
                </c:pt>
                <c:pt idx="1">
                  <c:v>3867.92</c:v>
                </c:pt>
                <c:pt idx="2">
                  <c:v>3607.3</c:v>
                </c:pt>
                <c:pt idx="3">
                  <c:v>2691.76</c:v>
                </c:pt>
                <c:pt idx="4">
                  <c:v>339.92</c:v>
                </c:pt>
              </c:numCache>
            </c:numRef>
          </c:val>
          <c:extLst xmlns:c16r2="http://schemas.microsoft.com/office/drawing/2015/06/chart">
            <c:ext xmlns:c16="http://schemas.microsoft.com/office/drawing/2014/chart" uri="{C3380CC4-5D6E-409C-BE32-E72D297353CC}">
              <c16:uniqueId val="{00000000-3035-43E1-9CE4-06EA73D76277}"/>
            </c:ext>
          </c:extLst>
        </c:ser>
        <c:dLbls>
          <c:showLegendKey val="0"/>
          <c:showVal val="0"/>
          <c:showCatName val="0"/>
          <c:showSerName val="0"/>
          <c:showPercent val="0"/>
          <c:showBubbleSize val="0"/>
        </c:dLbls>
        <c:gapWidth val="150"/>
        <c:axId val="120186104"/>
        <c:axId val="1201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3035-43E1-9CE4-06EA73D76277}"/>
            </c:ext>
          </c:extLst>
        </c:ser>
        <c:dLbls>
          <c:showLegendKey val="0"/>
          <c:showVal val="0"/>
          <c:showCatName val="0"/>
          <c:showSerName val="0"/>
          <c:showPercent val="0"/>
          <c:showBubbleSize val="0"/>
        </c:dLbls>
        <c:marker val="1"/>
        <c:smooth val="0"/>
        <c:axId val="120186104"/>
        <c:axId val="120185712"/>
      </c:lineChart>
      <c:dateAx>
        <c:axId val="120186104"/>
        <c:scaling>
          <c:orientation val="minMax"/>
        </c:scaling>
        <c:delete val="1"/>
        <c:axPos val="b"/>
        <c:numFmt formatCode="ge" sourceLinked="1"/>
        <c:majorTickMark val="none"/>
        <c:minorTickMark val="none"/>
        <c:tickLblPos val="none"/>
        <c:crossAx val="120185712"/>
        <c:crosses val="autoZero"/>
        <c:auto val="1"/>
        <c:lblOffset val="100"/>
        <c:baseTimeUnit val="years"/>
      </c:dateAx>
      <c:valAx>
        <c:axId val="1201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32.22</c:v>
                </c:pt>
                <c:pt idx="1">
                  <c:v>33.21</c:v>
                </c:pt>
                <c:pt idx="2">
                  <c:v>33.75</c:v>
                </c:pt>
                <c:pt idx="3">
                  <c:v>35.65</c:v>
                </c:pt>
                <c:pt idx="4">
                  <c:v>88.43</c:v>
                </c:pt>
              </c:numCache>
            </c:numRef>
          </c:val>
          <c:extLst xmlns:c16r2="http://schemas.microsoft.com/office/drawing/2015/06/chart">
            <c:ext xmlns:c16="http://schemas.microsoft.com/office/drawing/2014/chart" uri="{C3380CC4-5D6E-409C-BE32-E72D297353CC}">
              <c16:uniqueId val="{00000000-071C-49E9-B5EB-97CBAABC7AFF}"/>
            </c:ext>
          </c:extLst>
        </c:ser>
        <c:dLbls>
          <c:showLegendKey val="0"/>
          <c:showVal val="0"/>
          <c:showCatName val="0"/>
          <c:showSerName val="0"/>
          <c:showPercent val="0"/>
          <c:showBubbleSize val="0"/>
        </c:dLbls>
        <c:gapWidth val="150"/>
        <c:axId val="120184536"/>
        <c:axId val="18350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071C-49E9-B5EB-97CBAABC7AFF}"/>
            </c:ext>
          </c:extLst>
        </c:ser>
        <c:dLbls>
          <c:showLegendKey val="0"/>
          <c:showVal val="0"/>
          <c:showCatName val="0"/>
          <c:showSerName val="0"/>
          <c:showPercent val="0"/>
          <c:showBubbleSize val="0"/>
        </c:dLbls>
        <c:marker val="1"/>
        <c:smooth val="0"/>
        <c:axId val="120184536"/>
        <c:axId val="183506768"/>
      </c:lineChart>
      <c:dateAx>
        <c:axId val="120184536"/>
        <c:scaling>
          <c:orientation val="minMax"/>
        </c:scaling>
        <c:delete val="1"/>
        <c:axPos val="b"/>
        <c:numFmt formatCode="ge" sourceLinked="1"/>
        <c:majorTickMark val="none"/>
        <c:minorTickMark val="none"/>
        <c:tickLblPos val="none"/>
        <c:crossAx val="183506768"/>
        <c:crosses val="autoZero"/>
        <c:auto val="1"/>
        <c:lblOffset val="100"/>
        <c:baseTimeUnit val="years"/>
      </c:dateAx>
      <c:valAx>
        <c:axId val="18350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399.88</c:v>
                </c:pt>
                <c:pt idx="1">
                  <c:v>399.82</c:v>
                </c:pt>
                <c:pt idx="2">
                  <c:v>399.73</c:v>
                </c:pt>
                <c:pt idx="3">
                  <c:v>377.92</c:v>
                </c:pt>
                <c:pt idx="4">
                  <c:v>150</c:v>
                </c:pt>
              </c:numCache>
            </c:numRef>
          </c:val>
          <c:extLst xmlns:c16r2="http://schemas.microsoft.com/office/drawing/2015/06/chart">
            <c:ext xmlns:c16="http://schemas.microsoft.com/office/drawing/2014/chart" uri="{C3380CC4-5D6E-409C-BE32-E72D297353CC}">
              <c16:uniqueId val="{00000000-AA14-4893-91D8-423EA5CC6745}"/>
            </c:ext>
          </c:extLst>
        </c:ser>
        <c:dLbls>
          <c:showLegendKey val="0"/>
          <c:showVal val="0"/>
          <c:showCatName val="0"/>
          <c:showSerName val="0"/>
          <c:showPercent val="0"/>
          <c:showBubbleSize val="0"/>
        </c:dLbls>
        <c:gapWidth val="150"/>
        <c:axId val="183682520"/>
        <c:axId val="1836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AA14-4893-91D8-423EA5CC6745}"/>
            </c:ext>
          </c:extLst>
        </c:ser>
        <c:dLbls>
          <c:showLegendKey val="0"/>
          <c:showVal val="0"/>
          <c:showCatName val="0"/>
          <c:showSerName val="0"/>
          <c:showPercent val="0"/>
          <c:showBubbleSize val="0"/>
        </c:dLbls>
        <c:marker val="1"/>
        <c:smooth val="0"/>
        <c:axId val="183682520"/>
        <c:axId val="183682912"/>
      </c:lineChart>
      <c:dateAx>
        <c:axId val="183682520"/>
        <c:scaling>
          <c:orientation val="minMax"/>
        </c:scaling>
        <c:delete val="1"/>
        <c:axPos val="b"/>
        <c:numFmt formatCode="ge" sourceLinked="1"/>
        <c:majorTickMark val="none"/>
        <c:minorTickMark val="none"/>
        <c:tickLblPos val="none"/>
        <c:crossAx val="183682912"/>
        <c:crosses val="autoZero"/>
        <c:auto val="1"/>
        <c:lblOffset val="100"/>
        <c:baseTimeUnit val="years"/>
      </c:dateAx>
      <c:valAx>
        <c:axId val="1836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奈良県　吉野町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7366</v>
      </c>
      <c r="AM8" s="49"/>
      <c r="AN8" s="49"/>
      <c r="AO8" s="49"/>
      <c r="AP8" s="49"/>
      <c r="AQ8" s="49"/>
      <c r="AR8" s="49"/>
      <c r="AS8" s="49"/>
      <c r="AT8" s="44">
        <f>データ!T6</f>
        <v>95.65</v>
      </c>
      <c r="AU8" s="44"/>
      <c r="AV8" s="44"/>
      <c r="AW8" s="44"/>
      <c r="AX8" s="44"/>
      <c r="AY8" s="44"/>
      <c r="AZ8" s="44"/>
      <c r="BA8" s="44"/>
      <c r="BB8" s="44">
        <f>データ!U6</f>
        <v>77.010000000000005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28.14</v>
      </c>
      <c r="Q10" s="44"/>
      <c r="R10" s="44"/>
      <c r="S10" s="44"/>
      <c r="T10" s="44"/>
      <c r="U10" s="44"/>
      <c r="V10" s="44"/>
      <c r="W10" s="44">
        <f>データ!Q6</f>
        <v>89</v>
      </c>
      <c r="X10" s="44"/>
      <c r="Y10" s="44"/>
      <c r="Z10" s="44"/>
      <c r="AA10" s="44"/>
      <c r="AB10" s="44"/>
      <c r="AC10" s="44"/>
      <c r="AD10" s="49">
        <f>データ!R6</f>
        <v>2592</v>
      </c>
      <c r="AE10" s="49"/>
      <c r="AF10" s="49"/>
      <c r="AG10" s="49"/>
      <c r="AH10" s="49"/>
      <c r="AI10" s="49"/>
      <c r="AJ10" s="49"/>
      <c r="AK10" s="2"/>
      <c r="AL10" s="49">
        <f>データ!V6</f>
        <v>2051</v>
      </c>
      <c r="AM10" s="49"/>
      <c r="AN10" s="49"/>
      <c r="AO10" s="49"/>
      <c r="AP10" s="49"/>
      <c r="AQ10" s="49"/>
      <c r="AR10" s="49"/>
      <c r="AS10" s="49"/>
      <c r="AT10" s="44">
        <f>データ!W6</f>
        <v>0.92</v>
      </c>
      <c r="AU10" s="44"/>
      <c r="AV10" s="44"/>
      <c r="AW10" s="44"/>
      <c r="AX10" s="44"/>
      <c r="AY10" s="44"/>
      <c r="AZ10" s="44"/>
      <c r="BA10" s="44"/>
      <c r="BB10" s="44">
        <f>データ!X6</f>
        <v>2229.35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tCkVTvluF0gdFvzcYGK2A87eC9VqRfEqU5clUaf+xd09xDX9uySmgDgJoxKxBx6oxU56rAtKO8PNIn9wV4gSIQ==" saltValue="9INE/Rv9LkpzZFEhSxun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294411</v>
      </c>
      <c r="D6" s="32">
        <f t="shared" si="3"/>
        <v>47</v>
      </c>
      <c r="E6" s="32">
        <f t="shared" si="3"/>
        <v>17</v>
      </c>
      <c r="F6" s="32">
        <f t="shared" si="3"/>
        <v>1</v>
      </c>
      <c r="G6" s="32">
        <f t="shared" si="3"/>
        <v>0</v>
      </c>
      <c r="H6" s="32" t="str">
        <f t="shared" si="3"/>
        <v>奈良県　吉野町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28.14</v>
      </c>
      <c r="Q6" s="33">
        <f t="shared" si="3"/>
        <v>89</v>
      </c>
      <c r="R6" s="33">
        <f t="shared" si="3"/>
        <v>2592</v>
      </c>
      <c r="S6" s="33">
        <f t="shared" si="3"/>
        <v>7366</v>
      </c>
      <c r="T6" s="33">
        <f t="shared" si="3"/>
        <v>95.65</v>
      </c>
      <c r="U6" s="33">
        <f t="shared" si="3"/>
        <v>77.010000000000005</v>
      </c>
      <c r="V6" s="33">
        <f t="shared" si="3"/>
        <v>2051</v>
      </c>
      <c r="W6" s="33">
        <f t="shared" si="3"/>
        <v>0.92</v>
      </c>
      <c r="X6" s="33">
        <f t="shared" si="3"/>
        <v>2229.35</v>
      </c>
      <c r="Y6" s="34">
        <f>IF(Y7="",NA(),Y7)</f>
        <v>51.71</v>
      </c>
      <c r="Z6" s="34">
        <f t="shared" ref="Z6:AH6" si="4">IF(Z7="",NA(),Z7)</f>
        <v>49.69</v>
      </c>
      <c r="AA6" s="34">
        <f t="shared" si="4"/>
        <v>48.61</v>
      </c>
      <c r="AB6" s="34">
        <f t="shared" si="4"/>
        <v>49.28</v>
      </c>
      <c r="AC6" s="34">
        <f t="shared" si="4"/>
        <v>91.58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3952.04</v>
      </c>
      <c r="BG6" s="34">
        <f t="shared" ref="BG6:BO6" si="7">IF(BG7="",NA(),BG7)</f>
        <v>3867.92</v>
      </c>
      <c r="BH6" s="34">
        <f t="shared" si="7"/>
        <v>3607.3</v>
      </c>
      <c r="BI6" s="34">
        <f t="shared" si="7"/>
        <v>2691.76</v>
      </c>
      <c r="BJ6" s="34">
        <f t="shared" si="7"/>
        <v>339.92</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32.22</v>
      </c>
      <c r="BR6" s="34">
        <f t="shared" ref="BR6:BZ6" si="8">IF(BR7="",NA(),BR7)</f>
        <v>33.21</v>
      </c>
      <c r="BS6" s="34">
        <f t="shared" si="8"/>
        <v>33.75</v>
      </c>
      <c r="BT6" s="34">
        <f t="shared" si="8"/>
        <v>35.65</v>
      </c>
      <c r="BU6" s="34">
        <f t="shared" si="8"/>
        <v>88.43</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399.88</v>
      </c>
      <c r="CC6" s="34">
        <f t="shared" ref="CC6:CK6" si="9">IF(CC7="",NA(),CC7)</f>
        <v>399.82</v>
      </c>
      <c r="CD6" s="34">
        <f t="shared" si="9"/>
        <v>399.73</v>
      </c>
      <c r="CE6" s="34">
        <f t="shared" si="9"/>
        <v>377.92</v>
      </c>
      <c r="CF6" s="34">
        <f t="shared" si="9"/>
        <v>150</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79.69</v>
      </c>
      <c r="CY6" s="34">
        <f t="shared" ref="CY6:DG6" si="11">IF(CY7="",NA(),CY7)</f>
        <v>77.209999999999994</v>
      </c>
      <c r="CZ6" s="34">
        <f t="shared" si="11"/>
        <v>80.489999999999995</v>
      </c>
      <c r="DA6" s="34">
        <f t="shared" si="11"/>
        <v>83.87</v>
      </c>
      <c r="DB6" s="34">
        <f t="shared" si="11"/>
        <v>85.96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294411</v>
      </c>
      <c r="D7" s="36">
        <v>47</v>
      </c>
      <c r="E7" s="36">
        <v>17</v>
      </c>
      <c r="F7" s="36">
        <v>1</v>
      </c>
      <c r="G7" s="36">
        <v>0</v>
      </c>
      <c r="H7" s="36" t="s">
        <v>110</v>
      </c>
      <c r="I7" s="36" t="s">
        <v>111</v>
      </c>
      <c r="J7" s="36" t="s">
        <v>112</v>
      </c>
      <c r="K7" s="36" t="s">
        <v>113</v>
      </c>
      <c r="L7" s="36" t="s">
        <v>114</v>
      </c>
      <c r="M7" s="36" t="s">
        <v>115</v>
      </c>
      <c r="N7" s="37" t="s">
        <v>116</v>
      </c>
      <c r="O7" s="37" t="s">
        <v>117</v>
      </c>
      <c r="P7" s="37">
        <v>28.14</v>
      </c>
      <c r="Q7" s="37">
        <v>89</v>
      </c>
      <c r="R7" s="37">
        <v>2592</v>
      </c>
      <c r="S7" s="37">
        <v>7366</v>
      </c>
      <c r="T7" s="37">
        <v>95.65</v>
      </c>
      <c r="U7" s="37">
        <v>77.010000000000005</v>
      </c>
      <c r="V7" s="37">
        <v>2051</v>
      </c>
      <c r="W7" s="37">
        <v>0.92</v>
      </c>
      <c r="X7" s="37">
        <v>2229.35</v>
      </c>
      <c r="Y7" s="37">
        <v>51.71</v>
      </c>
      <c r="Z7" s="37">
        <v>49.69</v>
      </c>
      <c r="AA7" s="37">
        <v>48.61</v>
      </c>
      <c r="AB7" s="37">
        <v>49.28</v>
      </c>
      <c r="AC7" s="37">
        <v>91.58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3952.04</v>
      </c>
      <c r="BG7" s="37">
        <v>3867.92</v>
      </c>
      <c r="BH7" s="37">
        <v>3607.3</v>
      </c>
      <c r="BI7" s="37">
        <v>2691.76</v>
      </c>
      <c r="BJ7" s="37">
        <v>339.92</v>
      </c>
      <c r="BK7" s="37">
        <v>1306.92</v>
      </c>
      <c r="BL7" s="37">
        <v>1203.71</v>
      </c>
      <c r="BM7" s="37">
        <v>1162.3599999999999</v>
      </c>
      <c r="BN7" s="37">
        <v>1047.6500000000001</v>
      </c>
      <c r="BO7" s="37">
        <v>1124.26</v>
      </c>
      <c r="BP7" s="37">
        <v>707.33</v>
      </c>
      <c r="BQ7" s="37">
        <v>32.22</v>
      </c>
      <c r="BR7" s="37">
        <v>33.21</v>
      </c>
      <c r="BS7" s="37">
        <v>33.75</v>
      </c>
      <c r="BT7" s="37">
        <v>35.65</v>
      </c>
      <c r="BU7" s="37">
        <v>88.43</v>
      </c>
      <c r="BV7" s="37">
        <v>68.510000000000005</v>
      </c>
      <c r="BW7" s="37">
        <v>69.739999999999995</v>
      </c>
      <c r="BX7" s="37">
        <v>68.209999999999994</v>
      </c>
      <c r="BY7" s="37">
        <v>74.040000000000006</v>
      </c>
      <c r="BZ7" s="37">
        <v>80.58</v>
      </c>
      <c r="CA7" s="37">
        <v>101.26</v>
      </c>
      <c r="CB7" s="37">
        <v>399.88</v>
      </c>
      <c r="CC7" s="37">
        <v>399.82</v>
      </c>
      <c r="CD7" s="37">
        <v>399.73</v>
      </c>
      <c r="CE7" s="37">
        <v>377.92</v>
      </c>
      <c r="CF7" s="37">
        <v>150</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79.69</v>
      </c>
      <c r="CY7" s="37">
        <v>77.209999999999994</v>
      </c>
      <c r="CZ7" s="37">
        <v>80.489999999999995</v>
      </c>
      <c r="DA7" s="37">
        <v>83.87</v>
      </c>
      <c r="DB7" s="37">
        <v>85.96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2019-02-04T08:42:15Z</cp:lastPrinted>
  <dcterms:created xsi:type="dcterms:W3CDTF">2018-12-03T09:06:24Z</dcterms:created>
  <dcterms:modified xsi:type="dcterms:W3CDTF">2019-03-08T07:35:34Z</dcterms:modified>
  <cp:category/>
</cp:coreProperties>
</file>