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5\財務課\財政・電算\財政共有\財政\地方公営企業関係\経営比較分析表\H27決算\HP掲載\"/>
    </mc:Choice>
  </mc:AlternateContent>
  <workbookProtection workbookPassword="8649" lockStructure="1"/>
  <bookViews>
    <workbookView xWindow="5355" yWindow="315" windowWidth="14940" windowHeight="709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<sst xmlns="http://schemas.openxmlformats.org/spreadsheetml/2006/main" count="226" uniqueCount="111">
  <si>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</si>
  <si>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</si>
  <si>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</si>
  <si>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</si>
  <si>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</si>
  <si>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</si>
  <si>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</si>
  <si>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</si>
  <si>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</si>
  <si>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</si>
  <si>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</si>
  <si>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</si>
  <si>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</si>
  <si>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</si>
  <si>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</si>
  <si>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</si>
  <si>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</si>
  <si>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</si>
  <si>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</si>
  <si>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</si>
  <si>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</si>
  <si>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</si>
  <si>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</si>
  <si>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</si>
  <si>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</si>
  <si>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</si>
  <si>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</si>
  <si>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</si>
  <si>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</si>
  <si>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</si>
  <si>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</si>
  <si>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</si>
  <si>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</si>
  <si>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</si>
  <si>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</si>
  <si>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</si>
  <si>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</si>
  <si>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</si>
  <si>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</si>
  <si>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</si>
  <si>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</si>
  <si>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</si>
  <si>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</si>
  <si>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</si>
  <si>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</si>
  <si>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</si>
  <si>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</si>
  <si>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</si>
  <si>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</si>
  <si>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</si>
  <si>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</si>
  <si>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</si>
  <si>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</si>
  <si>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</si>
  <si>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</si>
  <si>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</si>
  <si>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</si>
  <si>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</si>
  <si>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</si>
  <si>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</si>
  <si>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</si>
  <si>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</si>
  <si>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</si>
  <si>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</si>
  <si>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</si>
  <si>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</si>
  <si>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</si>
  <si>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</si>
  <si>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</si>
  <si>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</si>
  <si>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</si>
  <si>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</si>
  <si>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</si>
  <si>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</si>
  <si>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</si>
  <si>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</si>
  <si>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</si>
  <si>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</si>
  <si>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</si>
  <si>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</si>
  <si>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</si>
  <si>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</si>
  <si>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</si>
  <si>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</si>
  <si>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</si>
  <si>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</si>
  <si>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</si>
  <si>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</si>
  <si>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</si>
  <si>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</si>
  <si>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</si>
  <si>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</si>
  <si>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</si>
  <si>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</si>
  <si>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</si>
  <si>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</si>
  <si>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奈良県　吉野町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</si>
  <si>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</si>
  <si>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</si>
  <si>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</si>
  <si>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</si>
  <si>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</si>
  <si>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</si>
  <si>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</si>
  <si>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</si>
  <si>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</si>
  <si>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</si>
  <si>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</si>
  <si>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平成19年度に供用開始のため、配管設備に関しては現状耐用年数を超えたものはない。</t>
    <phoneticPr fontId="4"/>
  </si>
  <si>
    <t>過疎化による人口の減少や、地形的な要因により、維持管理費用に対して処理人口が少ない一方、これまでに投資した費用に係る企業債の償還負担が大きく、経営が厳しい状況にある。
　経営状況を改善するため、助成金制度の周知・活用、戸別訪問等での接続率の向上を図るとともに、使用料の見直しを検討していく。
　今後必要となる設備の老朽化対策については、計画的に修繕、更新することにより、負担の平準化を図る。
　また、全体計画と事業計画並びに認可区域の見直しを行ったことにより、効率的で適切な規模での事業を実施していく。</t>
    <phoneticPr fontId="4"/>
  </si>
  <si>
    <t>収益的収支比率は平成24年度から企業債の償還が始まったものがあるため下がっており、65%前後を推移している。　　　　　　　　　　　　　　　　　　　　　　　　　当町の地理的な要因により建設改良費が高額となる一方、処理区域内人口が少ないことから、企業債残高及び償還額が負担となっている状況である。
　平成27年度については、集合住宅を接続したこともあって水洗化率など、影響を受けて向上した部分はある。これに伴って汚水処理原価が下がったと思われる。しかし過疎化は確実に進む方向であると予測されるため、できる限り現状を維持することに努め、それを今後の目標と位置付けたい。
　今後の事業としては過疎化の問題を重きに置き、効率性や合理性の部分を十分検討し、身の丈に合った事業を展開していくことが重要であると考える。　　　　</t>
    <rPh sb="148" eb="150">
      <t>ヘイセイ</t>
    </rPh>
    <rPh sb="152" eb="154">
      <t>ネンド</t>
    </rPh>
    <rPh sb="160" eb="162">
      <t>シュウゴウ</t>
    </rPh>
    <rPh sb="162" eb="164">
      <t>ジュウタク</t>
    </rPh>
    <rPh sb="165" eb="167">
      <t>セツゾク</t>
    </rPh>
    <rPh sb="175" eb="178">
      <t>スイセンカ</t>
    </rPh>
    <rPh sb="178" eb="179">
      <t>リツ</t>
    </rPh>
    <rPh sb="182" eb="184">
      <t>エイキョウ</t>
    </rPh>
    <rPh sb="185" eb="186">
      <t>ウ</t>
    </rPh>
    <rPh sb="188" eb="190">
      <t>コウジョウ</t>
    </rPh>
    <rPh sb="192" eb="194">
      <t>ブブン</t>
    </rPh>
    <rPh sb="201" eb="202">
      <t>トモナ</t>
    </rPh>
    <rPh sb="204" eb="206">
      <t>オスイ</t>
    </rPh>
    <rPh sb="206" eb="208">
      <t>ショリ</t>
    </rPh>
    <rPh sb="208" eb="210">
      <t>ゲンカ</t>
    </rPh>
    <rPh sb="211" eb="212">
      <t>サ</t>
    </rPh>
    <rPh sb="216" eb="217">
      <t>オモ</t>
    </rPh>
    <rPh sb="224" eb="227">
      <t>カソカ</t>
    </rPh>
    <rPh sb="228" eb="230">
      <t>カクジツ</t>
    </rPh>
    <rPh sb="231" eb="232">
      <t>スス</t>
    </rPh>
    <rPh sb="233" eb="235">
      <t>ホウコウ</t>
    </rPh>
    <rPh sb="239" eb="241">
      <t>ヨソク</t>
    </rPh>
    <rPh sb="250" eb="251">
      <t>カギ</t>
    </rPh>
    <rPh sb="252" eb="254">
      <t>ゲンジョウ</t>
    </rPh>
    <rPh sb="255" eb="257">
      <t>イジ</t>
    </rPh>
    <rPh sb="262" eb="263">
      <t>ツト</t>
    </rPh>
    <rPh sb="268" eb="270">
      <t>コンゴ</t>
    </rPh>
    <rPh sb="271" eb="273">
      <t>モクヒョウ</t>
    </rPh>
    <rPh sb="274" eb="277">
      <t>イチヅ</t>
    </rPh>
    <rPh sb="283" eb="285">
      <t>コンゴ</t>
    </rPh>
    <rPh sb="286" eb="288">
      <t>ジギョウ</t>
    </rPh>
    <rPh sb="292" eb="295">
      <t>カソカ</t>
    </rPh>
    <rPh sb="296" eb="298">
      <t>モンダイ</t>
    </rPh>
    <rPh sb="299" eb="300">
      <t>オモ</t>
    </rPh>
    <rPh sb="302" eb="303">
      <t>オ</t>
    </rPh>
    <rPh sb="305" eb="308">
      <t>コウリツセイ</t>
    </rPh>
    <rPh sb="309" eb="312">
      <t>ゴウリセイ</t>
    </rPh>
    <rPh sb="313" eb="315">
      <t>ブブン</t>
    </rPh>
    <rPh sb="316" eb="318">
      <t>ジュウブン</t>
    </rPh>
    <rPh sb="318" eb="320">
      <t>ケントウ</t>
    </rPh>
    <rPh sb="322" eb="323">
      <t>ミ</t>
    </rPh>
    <rPh sb="324" eb="325">
      <t>タケ</t>
    </rPh>
    <rPh sb="326" eb="327">
      <t>ア</t>
    </rPh>
    <rPh sb="329" eb="331">
      <t>ジギョウ</t>
    </rPh>
    <rPh sb="332" eb="334">
      <t>テンカイ</t>
    </rPh>
    <rPh sb="341" eb="343">
      <t>ジュウヨウ</t>
    </rPh>
    <rPh sb="347" eb="34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</si>
</sst>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81144"/>
        <c:axId val="15668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81144"/>
        <c:axId val="156681536"/>
      </c:lineChart>
      <c:dateAx>
        <c:axId val="156681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681536"/>
        <c:crosses val="autoZero"/>
        <c:auto val="1"/>
        <c:lblOffset val="100"/>
        <c:baseTimeUnit val="years"/>
      </c:dateAx>
      <c:valAx>
        <c:axId val="15668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681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03032"/>
        <c:axId val="15860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03032"/>
        <c:axId val="158603424"/>
      </c:lineChart>
      <c:dateAx>
        <c:axId val="158603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603424"/>
        <c:crosses val="autoZero"/>
        <c:auto val="1"/>
        <c:lblOffset val="100"/>
        <c:baseTimeUnit val="years"/>
      </c:dateAx>
      <c:valAx>
        <c:axId val="15860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603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46.22</c:v>
                </c:pt>
                <c:pt idx="1">
                  <c:v>45.69</c:v>
                </c:pt>
                <c:pt idx="2">
                  <c:v>48.62</c:v>
                </c:pt>
                <c:pt idx="3">
                  <c:v>31.1</c:v>
                </c:pt>
                <c:pt idx="4">
                  <c:v>65.84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04600"/>
        <c:axId val="15792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04600"/>
        <c:axId val="157921760"/>
      </c:lineChart>
      <c:dateAx>
        <c:axId val="158604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21760"/>
        <c:crosses val="autoZero"/>
        <c:auto val="1"/>
        <c:lblOffset val="100"/>
        <c:baseTimeUnit val="years"/>
      </c:dateAx>
      <c:valAx>
        <c:axId val="15792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604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3701688848878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72.98</c:v>
                </c:pt>
                <c:pt idx="1">
                  <c:v>65.08</c:v>
                </c:pt>
                <c:pt idx="2">
                  <c:v>64.959999999999994</c:v>
                </c:pt>
                <c:pt idx="3">
                  <c:v>64.91</c:v>
                </c:pt>
                <c:pt idx="4">
                  <c:v>66.510000000000005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64712"/>
        <c:axId val="15716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64712"/>
        <c:axId val="157165104"/>
      </c:lineChart>
      <c:dateAx>
        <c:axId val="157164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165104"/>
        <c:crosses val="autoZero"/>
        <c:auto val="1"/>
        <c:lblOffset val="100"/>
        <c:baseTimeUnit val="years"/>
      </c:dateAx>
      <c:valAx>
        <c:axId val="15716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64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66280"/>
        <c:axId val="15716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66280"/>
        <c:axId val="157166672"/>
      </c:lineChart>
      <c:dateAx>
        <c:axId val="157166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166672"/>
        <c:crosses val="autoZero"/>
        <c:auto val="1"/>
        <c:lblOffset val="100"/>
        <c:baseTimeUnit val="years"/>
      </c:dateAx>
      <c:valAx>
        <c:axId val="15716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66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67848"/>
        <c:axId val="15791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67848"/>
        <c:axId val="157918232"/>
      </c:lineChart>
      <c:dateAx>
        <c:axId val="157167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18232"/>
        <c:crosses val="autoZero"/>
        <c:auto val="1"/>
        <c:lblOffset val="100"/>
        <c:baseTimeUnit val="years"/>
      </c:dateAx>
      <c:valAx>
        <c:axId val="15791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67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19800"/>
        <c:axId val="15792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19800"/>
        <c:axId val="157920192"/>
      </c:lineChart>
      <c:dateAx>
        <c:axId val="157919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20192"/>
        <c:crosses val="autoZero"/>
        <c:auto val="1"/>
        <c:lblOffset val="100"/>
        <c:baseTimeUnit val="years"/>
      </c:dateAx>
      <c:valAx>
        <c:axId val="15792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919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60824"/>
        <c:axId val="15796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60824"/>
        <c:axId val="157961216"/>
      </c:lineChart>
      <c:dateAx>
        <c:axId val="157960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61216"/>
        <c:crosses val="autoZero"/>
        <c:auto val="1"/>
        <c:lblOffset val="100"/>
        <c:baseTimeUnit val="years"/>
      </c:dateAx>
      <c:valAx>
        <c:axId val="15796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960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9825.64</c:v>
                </c:pt>
                <c:pt idx="1">
                  <c:v>8157.46</c:v>
                </c:pt>
                <c:pt idx="2">
                  <c:v>7613.11</c:v>
                </c:pt>
                <c:pt idx="3">
                  <c:v>7142.86</c:v>
                </c:pt>
                <c:pt idx="4">
                  <c:v>4992.07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19408"/>
        <c:axId val="157962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19408"/>
        <c:axId val="157962392"/>
      </c:lineChart>
      <c:dateAx>
        <c:axId val="15791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62392"/>
        <c:crosses val="autoZero"/>
        <c:auto val="1"/>
        <c:lblOffset val="100"/>
        <c:baseTimeUnit val="years"/>
      </c:dateAx>
      <c:valAx>
        <c:axId val="157962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91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20.55</c:v>
                </c:pt>
                <c:pt idx="1">
                  <c:v>19.88</c:v>
                </c:pt>
                <c:pt idx="2">
                  <c:v>18.77</c:v>
                </c:pt>
                <c:pt idx="3">
                  <c:v>18.86</c:v>
                </c:pt>
                <c:pt idx="4">
                  <c:v>25.97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63568"/>
        <c:axId val="15860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63568"/>
        <c:axId val="158601072"/>
      </c:lineChart>
      <c:dateAx>
        <c:axId val="15796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601072"/>
        <c:crosses val="autoZero"/>
        <c:auto val="1"/>
        <c:lblOffset val="100"/>
        <c:baseTimeUnit val="years"/>
      </c:dateAx>
      <c:valAx>
        <c:axId val="15860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96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613.34</c:v>
                </c:pt>
                <c:pt idx="1">
                  <c:v>648.19000000000005</c:v>
                </c:pt>
                <c:pt idx="2">
                  <c:v>661.06</c:v>
                </c:pt>
                <c:pt idx="3">
                  <c:v>696.31</c:v>
                </c:pt>
                <c:pt idx="4">
                  <c:v>528.78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60432"/>
        <c:axId val="157960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60432"/>
        <c:axId val="157960040"/>
      </c:lineChart>
      <c:dateAx>
        <c:axId val="15796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960040"/>
        <c:crosses val="autoZero"/>
        <c:auto val="1"/>
        <c:lblOffset val="100"/>
        <c:baseTimeUnit val="years"/>
      </c:dateAx>
      <c:valAx>
        <c:axId val="157960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96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奈良県　吉野町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特定環境保全公共下水道</v>
      </c>
      <c r="Q8" s="76"/>
      <c r="R8" s="76"/>
      <c r="S8" s="76"/>
      <c r="T8" s="76"/>
      <c r="U8" s="76"/>
      <c r="V8" s="76"/>
      <c r="W8" s="76" t="str">
        <f>データ!L6</f>
        <v>D3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7869</v>
      </c>
      <c r="AM8" s="70"/>
      <c r="AN8" s="70"/>
      <c r="AO8" s="70"/>
      <c r="AP8" s="70"/>
      <c r="AQ8" s="70"/>
      <c r="AR8" s="70"/>
      <c r="AS8" s="70"/>
      <c r="AT8" s="69">
        <f>データ!S6</f>
        <v>95.65</v>
      </c>
      <c r="AU8" s="69"/>
      <c r="AV8" s="69"/>
      <c r="AW8" s="69"/>
      <c r="AX8" s="69"/>
      <c r="AY8" s="69"/>
      <c r="AZ8" s="69"/>
      <c r="BA8" s="69"/>
      <c r="BB8" s="69">
        <f>データ!T6</f>
        <v>82.27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2.0699999999999998</v>
      </c>
      <c r="Q10" s="69"/>
      <c r="R10" s="69"/>
      <c r="S10" s="69"/>
      <c r="T10" s="69"/>
      <c r="U10" s="69"/>
      <c r="V10" s="69"/>
      <c r="W10" s="69">
        <f>データ!P6</f>
        <v>86</v>
      </c>
      <c r="X10" s="69"/>
      <c r="Y10" s="69"/>
      <c r="Z10" s="69"/>
      <c r="AA10" s="69"/>
      <c r="AB10" s="69"/>
      <c r="AC10" s="69"/>
      <c r="AD10" s="70">
        <f>データ!Q6</f>
        <v>2592</v>
      </c>
      <c r="AE10" s="70"/>
      <c r="AF10" s="70"/>
      <c r="AG10" s="70"/>
      <c r="AH10" s="70"/>
      <c r="AI10" s="70"/>
      <c r="AJ10" s="70"/>
      <c r="AK10" s="2"/>
      <c r="AL10" s="70">
        <f>データ!U6</f>
        <v>161</v>
      </c>
      <c r="AM10" s="70"/>
      <c r="AN10" s="70"/>
      <c r="AO10" s="70"/>
      <c r="AP10" s="70"/>
      <c r="AQ10" s="70"/>
      <c r="AR10" s="70"/>
      <c r="AS10" s="70"/>
      <c r="AT10" s="69">
        <f>データ!V6</f>
        <v>0.03</v>
      </c>
      <c r="AU10" s="69"/>
      <c r="AV10" s="69"/>
      <c r="AW10" s="69"/>
      <c r="AX10" s="69"/>
      <c r="AY10" s="69"/>
      <c r="AZ10" s="69"/>
      <c r="BA10" s="69"/>
      <c r="BB10" s="69">
        <f>データ!W6</f>
        <v>5366.67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294411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奈良県　吉野町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2.0699999999999998</v>
      </c>
      <c r="P6" s="32">
        <f t="shared" si="3"/>
        <v>86</v>
      </c>
      <c r="Q6" s="32">
        <f t="shared" si="3"/>
        <v>2592</v>
      </c>
      <c r="R6" s="32">
        <f t="shared" si="3"/>
        <v>7869</v>
      </c>
      <c r="S6" s="32">
        <f t="shared" si="3"/>
        <v>95.65</v>
      </c>
      <c r="T6" s="32">
        <f t="shared" si="3"/>
        <v>82.27</v>
      </c>
      <c r="U6" s="32">
        <f t="shared" si="3"/>
        <v>161</v>
      </c>
      <c r="V6" s="32">
        <f t="shared" si="3"/>
        <v>0.03</v>
      </c>
      <c r="W6" s="32">
        <f t="shared" si="3"/>
        <v>5366.67</v>
      </c>
      <c r="X6" s="33">
        <f>IF(X7="",NA(),X7)</f>
        <v>72.98</v>
      </c>
      <c r="Y6" s="33">
        <f t="shared" ref="Y6:AG6" si="4">IF(Y7="",NA(),Y7)</f>
        <v>65.08</v>
      </c>
      <c r="Z6" s="33">
        <f t="shared" si="4"/>
        <v>64.959999999999994</v>
      </c>
      <c r="AA6" s="33">
        <f t="shared" si="4"/>
        <v>64.91</v>
      </c>
      <c r="AB6" s="33">
        <f t="shared" si="4"/>
        <v>66.510000000000005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9825.64</v>
      </c>
      <c r="BF6" s="33">
        <f t="shared" ref="BF6:BN6" si="7">IF(BF7="",NA(),BF7)</f>
        <v>8157.46</v>
      </c>
      <c r="BG6" s="33">
        <f t="shared" si="7"/>
        <v>7613.11</v>
      </c>
      <c r="BH6" s="33">
        <f t="shared" si="7"/>
        <v>7142.86</v>
      </c>
      <c r="BI6" s="33">
        <f t="shared" si="7"/>
        <v>4992.07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20.55</v>
      </c>
      <c r="BQ6" s="33">
        <f t="shared" ref="BQ6:BY6" si="8">IF(BQ7="",NA(),BQ7)</f>
        <v>19.88</v>
      </c>
      <c r="BR6" s="33">
        <f t="shared" si="8"/>
        <v>18.77</v>
      </c>
      <c r="BS6" s="33">
        <f t="shared" si="8"/>
        <v>18.86</v>
      </c>
      <c r="BT6" s="33">
        <f t="shared" si="8"/>
        <v>25.97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613.34</v>
      </c>
      <c r="CB6" s="33">
        <f t="shared" ref="CB6:CJ6" si="9">IF(CB7="",NA(),CB7)</f>
        <v>648.19000000000005</v>
      </c>
      <c r="CC6" s="33">
        <f t="shared" si="9"/>
        <v>661.06</v>
      </c>
      <c r="CD6" s="33">
        <f t="shared" si="9"/>
        <v>696.31</v>
      </c>
      <c r="CE6" s="33">
        <f t="shared" si="9"/>
        <v>528.78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46.22</v>
      </c>
      <c r="CX6" s="33">
        <f t="shared" ref="CX6:DF6" si="11">IF(CX7="",NA(),CX7)</f>
        <v>45.69</v>
      </c>
      <c r="CY6" s="33">
        <f t="shared" si="11"/>
        <v>48.62</v>
      </c>
      <c r="CZ6" s="33">
        <f t="shared" si="11"/>
        <v>31.1</v>
      </c>
      <c r="DA6" s="33">
        <f t="shared" si="11"/>
        <v>65.84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294411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2.0699999999999998</v>
      </c>
      <c r="P7" s="36">
        <v>86</v>
      </c>
      <c r="Q7" s="36">
        <v>2592</v>
      </c>
      <c r="R7" s="36">
        <v>7869</v>
      </c>
      <c r="S7" s="36">
        <v>95.65</v>
      </c>
      <c r="T7" s="36">
        <v>82.27</v>
      </c>
      <c r="U7" s="36">
        <v>161</v>
      </c>
      <c r="V7" s="36">
        <v>0.03</v>
      </c>
      <c r="W7" s="36">
        <v>5366.67</v>
      </c>
      <c r="X7" s="36">
        <v>72.98</v>
      </c>
      <c r="Y7" s="36">
        <v>65.08</v>
      </c>
      <c r="Z7" s="36">
        <v>64.959999999999994</v>
      </c>
      <c r="AA7" s="36">
        <v>64.91</v>
      </c>
      <c r="AB7" s="36">
        <v>66.510000000000005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9825.64</v>
      </c>
      <c r="BF7" s="36">
        <v>8157.46</v>
      </c>
      <c r="BG7" s="36">
        <v>7613.11</v>
      </c>
      <c r="BH7" s="36">
        <v>7142.86</v>
      </c>
      <c r="BI7" s="36">
        <v>4992.07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20.55</v>
      </c>
      <c r="BQ7" s="36">
        <v>19.88</v>
      </c>
      <c r="BR7" s="36">
        <v>18.77</v>
      </c>
      <c r="BS7" s="36">
        <v>18.86</v>
      </c>
      <c r="BT7" s="36">
        <v>25.97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613.34</v>
      </c>
      <c r="CB7" s="36">
        <v>648.19000000000005</v>
      </c>
      <c r="CC7" s="36">
        <v>661.06</v>
      </c>
      <c r="CD7" s="36">
        <v>696.31</v>
      </c>
      <c r="CE7" s="36">
        <v>528.78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46.22</v>
      </c>
      <c r="CX7" s="36">
        <v>45.69</v>
      </c>
      <c r="CY7" s="36">
        <v>48.62</v>
      </c>
      <c r="CZ7" s="36">
        <v>31.1</v>
      </c>
      <c r="DA7" s="36">
        <v>65.84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2017-02-21T08:15:11Z</cp:lastPrinted>
  <dcterms:created xsi:type="dcterms:W3CDTF">2017-02-08T03:03:05Z</dcterms:created>
  <dcterms:modified xsi:type="dcterms:W3CDTF">2017-02-23T07:41:40Z</dcterms:modified>
</cp:coreProperties>
</file>