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xl0fa\財政課\財政共有\財政\地方公営企業関係\経営比較分析表\H26決算における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<sst xmlns="http://schemas.openxmlformats.org/spreadsheetml/2006/main" count="226" uniqueCount="111">
  <si>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</si>
  <si>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</si>
  <si>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</si>
  <si>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</si>
  <si>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</si>
  <si>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</si>
  <si>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</si>
  <si>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</si>
  <si>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</si>
  <si>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</si>
  <si>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</si>
  <si>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</si>
  <si>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</si>
  <si>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</si>
  <si>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</si>
  <si>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</si>
  <si>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</si>
  <si>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</si>
  <si>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</si>
  <si>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</si>
  <si>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</si>
  <si>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</si>
  <si>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</si>
  <si>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</si>
  <si>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</si>
  <si>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</si>
  <si>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</si>
  <si>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</si>
  <si>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</si>
  <si>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</si>
  <si>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</si>
  <si>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</si>
  <si>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</si>
  <si>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</si>
  <si>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</si>
  <si>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</si>
  <si>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</si>
  <si>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</si>
  <si>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</si>
  <si>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</si>
  <si>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</si>
  <si>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</si>
  <si>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</si>
  <si>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</si>
  <si>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</si>
  <si>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</si>
  <si>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</si>
  <si>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</si>
  <si>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</si>
  <si>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</si>
  <si>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</si>
  <si>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</si>
  <si>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</si>
  <si>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</si>
  <si>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</si>
  <si>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</si>
  <si>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</si>
  <si>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</si>
  <si>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</si>
  <si>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</si>
  <si>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</si>
  <si>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</si>
  <si>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</si>
  <si>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</si>
  <si>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</si>
  <si>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</si>
  <si>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</si>
  <si>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</si>
  <si>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</si>
  <si>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</si>
  <si>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</si>
  <si>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</si>
  <si>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</si>
  <si>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</si>
  <si>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</si>
  <si>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</si>
  <si>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</si>
  <si>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</si>
  <si>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</si>
  <si>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</si>
  <si>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</si>
  <si>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</si>
  <si>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</si>
  <si>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</si>
  <si>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</si>
  <si>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</si>
  <si>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</si>
  <si>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</si>
  <si>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</si>
  <si>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</si>
  <si>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</si>
  <si>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</si>
  <si>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</si>
  <si>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</si>
  <si>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</si>
  <si>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</si>
  <si>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</si>
  <si>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</si>
  <si>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</si>
  <si>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</si>
  <si>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</si>
  <si>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</si>
  <si>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</si>
  <si>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</si>
  <si>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</si>
  <si>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</si>
  <si>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</si>
  <si>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</si>
  <si>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24年度までは企業債の借換に係る補償金免除繰上償還を行ったため下がっているが、平成25年度からは50%前後を推移している。当町の地理的な要因により建設改良費が高額となる一方、処理区域内人口が少ないことから、企業債残高及び償還額が負担となっている状況である。
　過疎化による人口減少により、有収水量及び使用料収入が減少傾向にある。このため、経費回収率及び汚水処理原価が類似団体平均値よりも厳しい数値となっており、使用料収入で汚水処理費用を賄えていない現状を示している。
　水洗化率は約80%であるが、人口減少に伴い、減少傾向となっている。
　当町においては、今後さらに過疎化、人口減少が進むと考えられ、下水道事業の効率的な進め方、収益性の維持について検討していく必要がある。</t>
    <rPh sb="1" eb="4">
      <t>シュウエキテキ</t>
    </rPh>
    <rPh sb="4" eb="6">
      <t>シュウシ</t>
    </rPh>
    <rPh sb="6" eb="8">
      <t>ヒリツ</t>
    </rPh>
    <rPh sb="10" eb="12">
      <t>ヘイセイ</t>
    </rPh>
    <rPh sb="14" eb="16">
      <t>ネンド</t>
    </rPh>
    <rPh sb="19" eb="21">
      <t>キギョウ</t>
    </rPh>
    <rPh sb="21" eb="22">
      <t>サイ</t>
    </rPh>
    <rPh sb="23" eb="25">
      <t>カリカエ</t>
    </rPh>
    <rPh sb="26" eb="27">
      <t>カカ</t>
    </rPh>
    <rPh sb="28" eb="31">
      <t>ホショウキン</t>
    </rPh>
    <rPh sb="31" eb="33">
      <t>メンジョ</t>
    </rPh>
    <rPh sb="33" eb="35">
      <t>クリアゲ</t>
    </rPh>
    <rPh sb="35" eb="37">
      <t>ショウカン</t>
    </rPh>
    <rPh sb="38" eb="39">
      <t>オコナ</t>
    </rPh>
    <rPh sb="43" eb="44">
      <t>サ</t>
    </rPh>
    <rPh sb="51" eb="53">
      <t>ヘイセイ</t>
    </rPh>
    <rPh sb="55" eb="57">
      <t>ネンド</t>
    </rPh>
    <rPh sb="63" eb="65">
      <t>ゼンゴ</t>
    </rPh>
    <rPh sb="66" eb="68">
      <t>スイイ</t>
    </rPh>
    <rPh sb="73" eb="75">
      <t>トウチョウ</t>
    </rPh>
    <rPh sb="76" eb="79">
      <t>チリテキ</t>
    </rPh>
    <rPh sb="80" eb="82">
      <t>ヨウイン</t>
    </rPh>
    <rPh sb="85" eb="87">
      <t>ケンセツ</t>
    </rPh>
    <rPh sb="87" eb="89">
      <t>カイリョウ</t>
    </rPh>
    <rPh sb="89" eb="90">
      <t>ヒ</t>
    </rPh>
    <rPh sb="91" eb="93">
      <t>コウガク</t>
    </rPh>
    <rPh sb="96" eb="98">
      <t>イッポウ</t>
    </rPh>
    <rPh sb="99" eb="101">
      <t>ショリ</t>
    </rPh>
    <rPh sb="101" eb="104">
      <t>クイキナイ</t>
    </rPh>
    <rPh sb="104" eb="106">
      <t>ジンコウ</t>
    </rPh>
    <rPh sb="107" eb="108">
      <t>スク</t>
    </rPh>
    <rPh sb="115" eb="117">
      <t>キギョウ</t>
    </rPh>
    <rPh sb="117" eb="118">
      <t>サイ</t>
    </rPh>
    <rPh sb="118" eb="120">
      <t>ザンダカ</t>
    </rPh>
    <rPh sb="120" eb="121">
      <t>オヨ</t>
    </rPh>
    <rPh sb="122" eb="124">
      <t>ショウカン</t>
    </rPh>
    <rPh sb="124" eb="125">
      <t>ガク</t>
    </rPh>
    <rPh sb="126" eb="128">
      <t>フタン</t>
    </rPh>
    <rPh sb="134" eb="136">
      <t>ジョウキョウ</t>
    </rPh>
    <rPh sb="142" eb="145">
      <t>カソカ</t>
    </rPh>
    <rPh sb="148" eb="150">
      <t>ジンコウ</t>
    </rPh>
    <rPh sb="150" eb="152">
      <t>ゲンショウ</t>
    </rPh>
    <rPh sb="156" eb="158">
      <t>ユウシュウ</t>
    </rPh>
    <rPh sb="158" eb="160">
      <t>スイリョウ</t>
    </rPh>
    <rPh sb="160" eb="161">
      <t>オヨ</t>
    </rPh>
    <rPh sb="162" eb="165">
      <t>シヨウリョウ</t>
    </rPh>
    <rPh sb="165" eb="167">
      <t>シュウニュウ</t>
    </rPh>
    <rPh sb="168" eb="170">
      <t>ゲンショウ</t>
    </rPh>
    <rPh sb="170" eb="172">
      <t>ケイコウ</t>
    </rPh>
    <rPh sb="181" eb="183">
      <t>ケイヒ</t>
    </rPh>
    <rPh sb="183" eb="186">
      <t>カイシュウリツ</t>
    </rPh>
    <rPh sb="186" eb="187">
      <t>オヨ</t>
    </rPh>
    <rPh sb="188" eb="190">
      <t>オスイ</t>
    </rPh>
    <rPh sb="190" eb="192">
      <t>ショリ</t>
    </rPh>
    <rPh sb="192" eb="194">
      <t>ゲンカ</t>
    </rPh>
    <rPh sb="195" eb="197">
      <t>ルイジ</t>
    </rPh>
    <rPh sb="197" eb="199">
      <t>ダンタイ</t>
    </rPh>
    <rPh sb="199" eb="202">
      <t>ヘイキンチ</t>
    </rPh>
    <rPh sb="205" eb="206">
      <t>キビ</t>
    </rPh>
    <rPh sb="208" eb="210">
      <t>スウチ</t>
    </rPh>
    <rPh sb="217" eb="220">
      <t>シヨウリョウ</t>
    </rPh>
    <rPh sb="220" eb="222">
      <t>シュウニュウ</t>
    </rPh>
    <rPh sb="223" eb="225">
      <t>オスイ</t>
    </rPh>
    <rPh sb="225" eb="227">
      <t>ショリ</t>
    </rPh>
    <rPh sb="227" eb="229">
      <t>ヒヨウ</t>
    </rPh>
    <rPh sb="230" eb="231">
      <t>マカナ</t>
    </rPh>
    <rPh sb="236" eb="238">
      <t>ゲンジョウ</t>
    </rPh>
    <rPh sb="239" eb="240">
      <t>シメ</t>
    </rPh>
    <rPh sb="252" eb="253">
      <t>ヤク</t>
    </rPh>
    <rPh sb="261" eb="263">
      <t>ジンコウ</t>
    </rPh>
    <rPh sb="263" eb="265">
      <t>ゲンショウ</t>
    </rPh>
    <rPh sb="266" eb="267">
      <t>トモナ</t>
    </rPh>
    <rPh sb="269" eb="271">
      <t>ゲンショウ</t>
    </rPh>
    <rPh sb="271" eb="273">
      <t>ケイコウ</t>
    </rPh>
    <rPh sb="282" eb="284">
      <t>トウチョウ</t>
    </rPh>
    <rPh sb="290" eb="292">
      <t>コンゴ</t>
    </rPh>
    <rPh sb="295" eb="298">
      <t>カソカ</t>
    </rPh>
    <rPh sb="299" eb="301">
      <t>ジンコウ</t>
    </rPh>
    <rPh sb="301" eb="303">
      <t>ゲンショウ</t>
    </rPh>
    <rPh sb="304" eb="305">
      <t>スス</t>
    </rPh>
    <rPh sb="307" eb="308">
      <t>カンガ</t>
    </rPh>
    <rPh sb="312" eb="315">
      <t>ゲスイドウ</t>
    </rPh>
    <rPh sb="315" eb="317">
      <t>ジギョウ</t>
    </rPh>
    <rPh sb="318" eb="320">
      <t>コウリツ</t>
    </rPh>
    <rPh sb="320" eb="321">
      <t>テキ</t>
    </rPh>
    <rPh sb="322" eb="323">
      <t>スス</t>
    </rPh>
    <rPh sb="324" eb="325">
      <t>カタ</t>
    </rPh>
    <rPh sb="326" eb="329">
      <t>シュウエキセイ</t>
    </rPh>
    <rPh sb="330" eb="332">
      <t>イジ</t>
    </rPh>
    <rPh sb="336" eb="338">
      <t>ケントウ</t>
    </rPh>
    <rPh sb="342" eb="344">
      <t>ヒツヨウ</t>
    </rPh>
    <phoneticPr fontId="4"/>
  </si>
  <si>
    <t>　平成９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rPh sb="1" eb="3">
      <t>ヘイセイ</t>
    </rPh>
    <rPh sb="4" eb="6">
      <t>ネンド</t>
    </rPh>
    <rPh sb="7" eb="9">
      <t>キョウヨウ</t>
    </rPh>
    <rPh sb="9" eb="11">
      <t>カイシ</t>
    </rPh>
    <rPh sb="15" eb="17">
      <t>ハイカン</t>
    </rPh>
    <rPh sb="17" eb="19">
      <t>セツビ</t>
    </rPh>
    <rPh sb="20" eb="21">
      <t>カン</t>
    </rPh>
    <rPh sb="24" eb="26">
      <t>ゲンジョウ</t>
    </rPh>
    <rPh sb="26" eb="28">
      <t>タイヨウ</t>
    </rPh>
    <rPh sb="28" eb="30">
      <t>ネンスウ</t>
    </rPh>
    <rPh sb="31" eb="32">
      <t>コ</t>
    </rPh>
    <rPh sb="43" eb="45">
      <t>セツビ</t>
    </rPh>
    <rPh sb="45" eb="46">
      <t>オヨ</t>
    </rPh>
    <rPh sb="47" eb="49">
      <t>デンキ</t>
    </rPh>
    <rPh sb="49" eb="51">
      <t>セツビ</t>
    </rPh>
    <rPh sb="52" eb="53">
      <t>カン</t>
    </rPh>
    <rPh sb="57" eb="59">
      <t>トウショ</t>
    </rPh>
    <rPh sb="60" eb="62">
      <t>セッチ</t>
    </rPh>
    <rPh sb="64" eb="66">
      <t>セツビ</t>
    </rPh>
    <rPh sb="67" eb="69">
      <t>タイハン</t>
    </rPh>
    <rPh sb="73" eb="76">
      <t>ロウキュウカ</t>
    </rPh>
    <rPh sb="83" eb="85">
      <t>ケイカク</t>
    </rPh>
    <rPh sb="85" eb="86">
      <t>テキ</t>
    </rPh>
    <rPh sb="87" eb="89">
      <t>キキ</t>
    </rPh>
    <rPh sb="90" eb="92">
      <t>コウシン</t>
    </rPh>
    <rPh sb="93" eb="95">
      <t>ヒツヨウ</t>
    </rPh>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</si>
  <si>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経営状況を改善するため、助成金制度の周知・活用、戸別訪問等での接続率の向上を図るとともに、使用料の見直しを検討していく。
　今後必要となる設備の老朽化対策については、計画的に修繕、更新することにより、負担の平準化を図る。
　また、奈良県汚水処理構想の策定に伴い、計画の見直し等に着手しているところであり、適正な規模での事業を実施していく。</t>
    <rPh sb="1" eb="4">
      <t>カソカ</t>
    </rPh>
    <rPh sb="7" eb="9">
      <t>ジンコウ</t>
    </rPh>
    <rPh sb="10" eb="12">
      <t>ゲンショウ</t>
    </rPh>
    <rPh sb="14" eb="17">
      <t>チケイテキ</t>
    </rPh>
    <rPh sb="18" eb="20">
      <t>ヨウイン</t>
    </rPh>
    <rPh sb="24" eb="26">
      <t>イジ</t>
    </rPh>
    <rPh sb="26" eb="28">
      <t>カンリ</t>
    </rPh>
    <rPh sb="28" eb="30">
      <t>ヒヨウ</t>
    </rPh>
    <rPh sb="31" eb="32">
      <t>タイ</t>
    </rPh>
    <rPh sb="34" eb="36">
      <t>ショリ</t>
    </rPh>
    <rPh sb="36" eb="38">
      <t>ジンコウ</t>
    </rPh>
    <rPh sb="39" eb="40">
      <t>スク</t>
    </rPh>
    <rPh sb="42" eb="44">
      <t>イッポウ</t>
    </rPh>
    <rPh sb="50" eb="52">
      <t>トウシ</t>
    </rPh>
    <rPh sb="54" eb="56">
      <t>ヒヨウ</t>
    </rPh>
    <rPh sb="57" eb="58">
      <t>カカ</t>
    </rPh>
    <rPh sb="59" eb="61">
      <t>キギョウ</t>
    </rPh>
    <rPh sb="61" eb="62">
      <t>サイ</t>
    </rPh>
    <rPh sb="63" eb="65">
      <t>ショウカン</t>
    </rPh>
    <rPh sb="65" eb="67">
      <t>フタン</t>
    </rPh>
    <rPh sb="68" eb="69">
      <t>オオ</t>
    </rPh>
    <rPh sb="72" eb="74">
      <t>ケイエイ</t>
    </rPh>
    <rPh sb="75" eb="76">
      <t>キビ</t>
    </rPh>
    <rPh sb="78" eb="80">
      <t>ジョウキョウ</t>
    </rPh>
    <rPh sb="86" eb="88">
      <t>ケイエイ</t>
    </rPh>
    <rPh sb="88" eb="90">
      <t>ジョウキョウ</t>
    </rPh>
    <rPh sb="91" eb="93">
      <t>カイゼン</t>
    </rPh>
    <rPh sb="98" eb="101">
      <t>ジョセイキン</t>
    </rPh>
    <rPh sb="101" eb="103">
      <t>セイド</t>
    </rPh>
    <rPh sb="104" eb="106">
      <t>シュウチ</t>
    </rPh>
    <rPh sb="107" eb="109">
      <t>カツヨウ</t>
    </rPh>
    <rPh sb="110" eb="112">
      <t>コベツ</t>
    </rPh>
    <rPh sb="112" eb="114">
      <t>ホウモン</t>
    </rPh>
    <rPh sb="114" eb="115">
      <t>トウ</t>
    </rPh>
    <rPh sb="117" eb="119">
      <t>セツゾク</t>
    </rPh>
    <rPh sb="119" eb="120">
      <t>リツ</t>
    </rPh>
    <rPh sb="121" eb="123">
      <t>コウジョウ</t>
    </rPh>
    <rPh sb="124" eb="125">
      <t>ハカ</t>
    </rPh>
    <rPh sb="131" eb="134">
      <t>シヨウリョウ</t>
    </rPh>
    <rPh sb="135" eb="137">
      <t>ミナオ</t>
    </rPh>
    <rPh sb="139" eb="141">
      <t>ケントウ</t>
    </rPh>
    <rPh sb="148" eb="150">
      <t>コンゴ</t>
    </rPh>
    <rPh sb="150" eb="152">
      <t>ヒツヨウ</t>
    </rPh>
    <rPh sb="155" eb="157">
      <t>セツビ</t>
    </rPh>
    <rPh sb="158" eb="160">
      <t>ロウキュウ</t>
    </rPh>
    <rPh sb="160" eb="161">
      <t>カ</t>
    </rPh>
    <rPh sb="161" eb="163">
      <t>タイサク</t>
    </rPh>
    <rPh sb="173" eb="175">
      <t>シュウゼン</t>
    </rPh>
    <rPh sb="176" eb="178">
      <t>コウシン</t>
    </rPh>
    <rPh sb="186" eb="188">
      <t>フタン</t>
    </rPh>
    <rPh sb="189" eb="192">
      <t>ヘイジュンカ</t>
    </rPh>
    <rPh sb="193" eb="194">
      <t>ハカ</t>
    </rPh>
    <rPh sb="201" eb="204">
      <t>ナラケン</t>
    </rPh>
    <rPh sb="204" eb="206">
      <t>オスイ</t>
    </rPh>
    <rPh sb="206" eb="208">
      <t>ショリ</t>
    </rPh>
    <rPh sb="208" eb="210">
      <t>コウソウ</t>
    </rPh>
    <rPh sb="211" eb="213">
      <t>サクテイ</t>
    </rPh>
    <rPh sb="214" eb="215">
      <t>トモナ</t>
    </rPh>
    <rPh sb="217" eb="219">
      <t>ケイカク</t>
    </rPh>
    <rPh sb="220" eb="222">
      <t>ミナオ</t>
    </rPh>
    <rPh sb="223" eb="224">
      <t>トウ</t>
    </rPh>
    <rPh sb="225" eb="227">
      <t>チャクシュ</t>
    </rPh>
    <rPh sb="238" eb="240">
      <t>テキセイ</t>
    </rPh>
    <rPh sb="241" eb="243">
      <t>キボ</t>
    </rPh>
    <rPh sb="245" eb="247">
      <t>ジギョウ</t>
    </rPh>
    <rPh sb="248" eb="25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</si>
</sst>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489720"/>
        <c:axId val="2126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12489720"/>
        <c:axId val="212647048"/>
      </c:lineChart>
      <c:dateAx>
        <c:axId val="212489720"/>
        <c:scaling>
          <c:orientation val="minMax"/>
        </c:scaling>
        <c:delete val="1"/>
        <c:axPos val="b"/>
        <c:numFmt formatCode="ge" sourceLinked="1"/>
        <c:majorTickMark val="none"/>
        <c:minorTickMark val="none"/>
        <c:tickLblPos val="none"/>
        <c:crossAx val="212647048"/>
        <c:crosses val="autoZero"/>
        <c:auto val="1"/>
        <c:lblOffset val="100"/>
        <c:baseTimeUnit val="years"/>
      </c:dateAx>
      <c:valAx>
        <c:axId val="2126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638280"/>
        <c:axId val="21363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49.29</c:v>
                </c:pt>
                <c:pt idx="3">
                  <c:v>50.32</c:v>
                </c:pt>
                <c:pt idx="4">
                  <c:v>49.89</c:v>
                </c:pt>
              </c:numCache>
            </c:numRef>
          </c:val>
          <c:smooth val="0"/>
        </c:ser>
        <c:dLbls>
          <c:showLegendKey val="0"/>
          <c:showVal val="0"/>
          <c:showCatName val="0"/>
          <c:showSerName val="0"/>
          <c:showPercent val="0"/>
          <c:showBubbleSize val="0"/>
        </c:dLbls>
        <c:marker val="1"/>
        <c:smooth val="0"/>
        <c:axId val="213638280"/>
        <c:axId val="213638672"/>
      </c:lineChart>
      <c:dateAx>
        <c:axId val="213638280"/>
        <c:scaling>
          <c:orientation val="minMax"/>
        </c:scaling>
        <c:delete val="1"/>
        <c:axPos val="b"/>
        <c:numFmt formatCode="ge" sourceLinked="1"/>
        <c:majorTickMark val="none"/>
        <c:minorTickMark val="none"/>
        <c:tickLblPos val="none"/>
        <c:crossAx val="213638672"/>
        <c:crosses val="autoZero"/>
        <c:auto val="1"/>
        <c:lblOffset val="100"/>
        <c:baseTimeUnit val="years"/>
      </c:dateAx>
      <c:valAx>
        <c:axId val="21363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93.75</c:v>
                </c:pt>
                <c:pt idx="1">
                  <c:v>82.14</c:v>
                </c:pt>
                <c:pt idx="2">
                  <c:v>79.14</c:v>
                </c:pt>
                <c:pt idx="3">
                  <c:v>79.69</c:v>
                </c:pt>
                <c:pt idx="4">
                  <c:v>77.209999999999994</c:v>
                </c:pt>
              </c:numCache>
            </c:numRef>
          </c:val>
        </c:ser>
        <c:dLbls>
          <c:showLegendKey val="0"/>
          <c:showVal val="0"/>
          <c:showCatName val="0"/>
          <c:showSerName val="0"/>
          <c:showPercent val="0"/>
          <c:showBubbleSize val="0"/>
        </c:dLbls>
        <c:gapWidth val="150"/>
        <c:axId val="213639848"/>
        <c:axId val="21364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84.31</c:v>
                </c:pt>
                <c:pt idx="3">
                  <c:v>84.57</c:v>
                </c:pt>
                <c:pt idx="4">
                  <c:v>84.73</c:v>
                </c:pt>
              </c:numCache>
            </c:numRef>
          </c:val>
          <c:smooth val="0"/>
        </c:ser>
        <c:dLbls>
          <c:showLegendKey val="0"/>
          <c:showVal val="0"/>
          <c:showCatName val="0"/>
          <c:showSerName val="0"/>
          <c:showPercent val="0"/>
          <c:showBubbleSize val="0"/>
        </c:dLbls>
        <c:marker val="1"/>
        <c:smooth val="0"/>
        <c:axId val="213639848"/>
        <c:axId val="213640240"/>
      </c:lineChart>
      <c:dateAx>
        <c:axId val="213639848"/>
        <c:scaling>
          <c:orientation val="minMax"/>
        </c:scaling>
        <c:delete val="1"/>
        <c:axPos val="b"/>
        <c:numFmt formatCode="ge" sourceLinked="1"/>
        <c:majorTickMark val="none"/>
        <c:minorTickMark val="none"/>
        <c:tickLblPos val="none"/>
        <c:crossAx val="213640240"/>
        <c:crosses val="autoZero"/>
        <c:auto val="1"/>
        <c:lblOffset val="100"/>
        <c:baseTimeUnit val="years"/>
      </c:dateAx>
      <c:valAx>
        <c:axId val="2136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43.54</c:v>
                </c:pt>
                <c:pt idx="1">
                  <c:v>47.52</c:v>
                </c:pt>
                <c:pt idx="2">
                  <c:v>46.27</c:v>
                </c:pt>
                <c:pt idx="3">
                  <c:v>51.71</c:v>
                </c:pt>
                <c:pt idx="4">
                  <c:v>49.69</c:v>
                </c:pt>
              </c:numCache>
            </c:numRef>
          </c:val>
        </c:ser>
        <c:dLbls>
          <c:showLegendKey val="0"/>
          <c:showVal val="0"/>
          <c:showCatName val="0"/>
          <c:showSerName val="0"/>
          <c:showPercent val="0"/>
          <c:showBubbleSize val="0"/>
        </c:dLbls>
        <c:gapWidth val="150"/>
        <c:axId val="213396744"/>
        <c:axId val="21342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396744"/>
        <c:axId val="213427832"/>
      </c:lineChart>
      <c:dateAx>
        <c:axId val="213396744"/>
        <c:scaling>
          <c:orientation val="minMax"/>
        </c:scaling>
        <c:delete val="1"/>
        <c:axPos val="b"/>
        <c:numFmt formatCode="ge" sourceLinked="1"/>
        <c:majorTickMark val="none"/>
        <c:minorTickMark val="none"/>
        <c:tickLblPos val="none"/>
        <c:crossAx val="213427832"/>
        <c:crosses val="autoZero"/>
        <c:auto val="1"/>
        <c:lblOffset val="100"/>
        <c:baseTimeUnit val="years"/>
      </c:dateAx>
      <c:valAx>
        <c:axId val="2134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175104"/>
        <c:axId val="213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175104"/>
        <c:axId val="213175488"/>
      </c:lineChart>
      <c:dateAx>
        <c:axId val="213175104"/>
        <c:scaling>
          <c:orientation val="minMax"/>
        </c:scaling>
        <c:delete val="1"/>
        <c:axPos val="b"/>
        <c:numFmt formatCode="ge" sourceLinked="1"/>
        <c:majorTickMark val="none"/>
        <c:minorTickMark val="none"/>
        <c:tickLblPos val="none"/>
        <c:crossAx val="213175488"/>
        <c:crosses val="autoZero"/>
        <c:auto val="1"/>
        <c:lblOffset val="100"/>
        <c:baseTimeUnit val="years"/>
      </c:dateAx>
      <c:valAx>
        <c:axId val="213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30816"/>
        <c:axId val="2132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30816"/>
        <c:axId val="213233248"/>
      </c:lineChart>
      <c:dateAx>
        <c:axId val="213230816"/>
        <c:scaling>
          <c:orientation val="minMax"/>
        </c:scaling>
        <c:delete val="1"/>
        <c:axPos val="b"/>
        <c:numFmt formatCode="ge" sourceLinked="1"/>
        <c:majorTickMark val="none"/>
        <c:minorTickMark val="none"/>
        <c:tickLblPos val="none"/>
        <c:crossAx val="213233248"/>
        <c:crosses val="autoZero"/>
        <c:auto val="1"/>
        <c:lblOffset val="100"/>
        <c:baseTimeUnit val="years"/>
      </c:dateAx>
      <c:valAx>
        <c:axId val="2132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727080"/>
        <c:axId val="21372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727080"/>
        <c:axId val="213727472"/>
      </c:lineChart>
      <c:dateAx>
        <c:axId val="213727080"/>
        <c:scaling>
          <c:orientation val="minMax"/>
        </c:scaling>
        <c:delete val="1"/>
        <c:axPos val="b"/>
        <c:numFmt formatCode="ge" sourceLinked="1"/>
        <c:majorTickMark val="none"/>
        <c:minorTickMark val="none"/>
        <c:tickLblPos val="none"/>
        <c:crossAx val="213727472"/>
        <c:crosses val="autoZero"/>
        <c:auto val="1"/>
        <c:lblOffset val="100"/>
        <c:baseTimeUnit val="years"/>
      </c:dateAx>
      <c:valAx>
        <c:axId val="21372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728648"/>
        <c:axId val="21336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728648"/>
        <c:axId val="213362760"/>
      </c:lineChart>
      <c:dateAx>
        <c:axId val="213728648"/>
        <c:scaling>
          <c:orientation val="minMax"/>
        </c:scaling>
        <c:delete val="1"/>
        <c:axPos val="b"/>
        <c:numFmt formatCode="ge" sourceLinked="1"/>
        <c:majorTickMark val="none"/>
        <c:minorTickMark val="none"/>
        <c:tickLblPos val="none"/>
        <c:crossAx val="213362760"/>
        <c:crosses val="autoZero"/>
        <c:auto val="1"/>
        <c:lblOffset val="100"/>
        <c:baseTimeUnit val="years"/>
      </c:dateAx>
      <c:valAx>
        <c:axId val="21336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5145.75</c:v>
                </c:pt>
                <c:pt idx="1">
                  <c:v>3538.17</c:v>
                </c:pt>
                <c:pt idx="2">
                  <c:v>3868.31</c:v>
                </c:pt>
                <c:pt idx="3">
                  <c:v>3952.04</c:v>
                </c:pt>
                <c:pt idx="4">
                  <c:v>3867.92</c:v>
                </c:pt>
              </c:numCache>
            </c:numRef>
          </c:val>
        </c:ser>
        <c:dLbls>
          <c:showLegendKey val="0"/>
          <c:showVal val="0"/>
          <c:showCatName val="0"/>
          <c:showSerName val="0"/>
          <c:showPercent val="0"/>
          <c:showBubbleSize val="0"/>
        </c:dLbls>
        <c:gapWidth val="150"/>
        <c:axId val="213725512"/>
        <c:axId val="213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1309.43</c:v>
                </c:pt>
                <c:pt idx="3">
                  <c:v>1306.92</c:v>
                </c:pt>
                <c:pt idx="4">
                  <c:v>1203.71</c:v>
                </c:pt>
              </c:numCache>
            </c:numRef>
          </c:val>
          <c:smooth val="0"/>
        </c:ser>
        <c:dLbls>
          <c:showLegendKey val="0"/>
          <c:showVal val="0"/>
          <c:showCatName val="0"/>
          <c:showSerName val="0"/>
          <c:showPercent val="0"/>
          <c:showBubbleSize val="0"/>
        </c:dLbls>
        <c:marker val="1"/>
        <c:smooth val="0"/>
        <c:axId val="213725512"/>
        <c:axId val="213725120"/>
      </c:lineChart>
      <c:dateAx>
        <c:axId val="213725512"/>
        <c:scaling>
          <c:orientation val="minMax"/>
        </c:scaling>
        <c:delete val="1"/>
        <c:axPos val="b"/>
        <c:numFmt formatCode="ge" sourceLinked="1"/>
        <c:majorTickMark val="none"/>
        <c:minorTickMark val="none"/>
        <c:tickLblPos val="none"/>
        <c:crossAx val="213725120"/>
        <c:crosses val="autoZero"/>
        <c:auto val="1"/>
        <c:lblOffset val="100"/>
        <c:baseTimeUnit val="years"/>
      </c:dateAx>
      <c:valAx>
        <c:axId val="213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28.51</c:v>
                </c:pt>
                <c:pt idx="1">
                  <c:v>31.53</c:v>
                </c:pt>
                <c:pt idx="2">
                  <c:v>31.81</c:v>
                </c:pt>
                <c:pt idx="3">
                  <c:v>32.22</c:v>
                </c:pt>
                <c:pt idx="4">
                  <c:v>33.21</c:v>
                </c:pt>
              </c:numCache>
            </c:numRef>
          </c:val>
        </c:ser>
        <c:dLbls>
          <c:showLegendKey val="0"/>
          <c:showVal val="0"/>
          <c:showCatName val="0"/>
          <c:showSerName val="0"/>
          <c:showPercent val="0"/>
          <c:showBubbleSize val="0"/>
        </c:dLbls>
        <c:gapWidth val="150"/>
        <c:axId val="213364720"/>
        <c:axId val="21336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213364720"/>
        <c:axId val="213365112"/>
      </c:lineChart>
      <c:dateAx>
        <c:axId val="213364720"/>
        <c:scaling>
          <c:orientation val="minMax"/>
        </c:scaling>
        <c:delete val="1"/>
        <c:axPos val="b"/>
        <c:numFmt formatCode="ge" sourceLinked="1"/>
        <c:majorTickMark val="none"/>
        <c:minorTickMark val="none"/>
        <c:tickLblPos val="none"/>
        <c:crossAx val="213365112"/>
        <c:crosses val="autoZero"/>
        <c:auto val="1"/>
        <c:lblOffset val="100"/>
        <c:baseTimeUnit val="years"/>
      </c:dateAx>
      <c:valAx>
        <c:axId val="2133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6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454.71</c:v>
                </c:pt>
                <c:pt idx="1">
                  <c:v>413.09</c:v>
                </c:pt>
                <c:pt idx="2">
                  <c:v>399.85</c:v>
                </c:pt>
                <c:pt idx="3">
                  <c:v>399.88</c:v>
                </c:pt>
                <c:pt idx="4">
                  <c:v>399.82</c:v>
                </c:pt>
              </c:numCache>
            </c:numRef>
          </c:val>
        </c:ser>
        <c:dLbls>
          <c:showLegendKey val="0"/>
          <c:showVal val="0"/>
          <c:showCatName val="0"/>
          <c:showSerName val="0"/>
          <c:showPercent val="0"/>
          <c:showBubbleSize val="0"/>
        </c:dLbls>
        <c:gapWidth val="150"/>
        <c:axId val="213725904"/>
        <c:axId val="21336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251.88</c:v>
                </c:pt>
                <c:pt idx="3">
                  <c:v>247.43</c:v>
                </c:pt>
                <c:pt idx="4">
                  <c:v>248.89</c:v>
                </c:pt>
              </c:numCache>
            </c:numRef>
          </c:val>
          <c:smooth val="0"/>
        </c:ser>
        <c:dLbls>
          <c:showLegendKey val="0"/>
          <c:showVal val="0"/>
          <c:showCatName val="0"/>
          <c:showSerName val="0"/>
          <c:showPercent val="0"/>
          <c:showBubbleSize val="0"/>
        </c:dLbls>
        <c:marker val="1"/>
        <c:smooth val="0"/>
        <c:axId val="213725904"/>
        <c:axId val="213366288"/>
      </c:lineChart>
      <c:dateAx>
        <c:axId val="213725904"/>
        <c:scaling>
          <c:orientation val="minMax"/>
        </c:scaling>
        <c:delete val="1"/>
        <c:axPos val="b"/>
        <c:numFmt formatCode="ge" sourceLinked="1"/>
        <c:majorTickMark val="none"/>
        <c:minorTickMark val="none"/>
        <c:tickLblPos val="none"/>
        <c:crossAx val="213366288"/>
        <c:crosses val="autoZero"/>
        <c:auto val="1"/>
        <c:lblOffset val="100"/>
        <c:baseTimeUnit val="years"/>
      </c:dateAx>
      <c:valAx>
        <c:axId val="21336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吉野町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8152</v>
      </c>
      <c r="AM8" s="47"/>
      <c r="AN8" s="47"/>
      <c r="AO8" s="47"/>
      <c r="AP8" s="47"/>
      <c r="AQ8" s="47"/>
      <c r="AR8" s="47"/>
      <c r="AS8" s="47"/>
      <c r="AT8" s="43">
        <f>データ!S6</f>
        <v>95.65</v>
      </c>
      <c r="AU8" s="43"/>
      <c r="AV8" s="43"/>
      <c r="AW8" s="43"/>
      <c r="AX8" s="43"/>
      <c r="AY8" s="43"/>
      <c r="AZ8" s="43"/>
      <c r="BA8" s="43"/>
      <c r="BB8" s="43">
        <f>データ!T6</f>
        <v>85.23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27.31</v>
      </c>
      <c r="Q10" s="43"/>
      <c r="R10" s="43"/>
      <c r="S10" s="43"/>
      <c r="T10" s="43"/>
      <c r="U10" s="43"/>
      <c r="V10" s="43"/>
      <c r="W10" s="43">
        <f>データ!P6</f>
        <v>85</v>
      </c>
      <c r="X10" s="43"/>
      <c r="Y10" s="43"/>
      <c r="Z10" s="43"/>
      <c r="AA10" s="43"/>
      <c r="AB10" s="43"/>
      <c r="AC10" s="43"/>
      <c r="AD10" s="47">
        <f>データ!Q6</f>
        <v>2592</v>
      </c>
      <c r="AE10" s="47"/>
      <c r="AF10" s="47"/>
      <c r="AG10" s="47"/>
      <c r="AH10" s="47"/>
      <c r="AI10" s="47"/>
      <c r="AJ10" s="47"/>
      <c r="AK10" s="2"/>
      <c r="AL10" s="47">
        <f>データ!U6</f>
        <v>2198</v>
      </c>
      <c r="AM10" s="47"/>
      <c r="AN10" s="47"/>
      <c r="AO10" s="47"/>
      <c r="AP10" s="47"/>
      <c r="AQ10" s="47"/>
      <c r="AR10" s="47"/>
      <c r="AS10" s="47"/>
      <c r="AT10" s="43">
        <f>データ!V6</f>
        <v>0.91</v>
      </c>
      <c r="AU10" s="43"/>
      <c r="AV10" s="43"/>
      <c r="AW10" s="43"/>
      <c r="AX10" s="43"/>
      <c r="AY10" s="43"/>
      <c r="AZ10" s="43"/>
      <c r="BA10" s="43"/>
      <c r="BB10" s="43">
        <f>データ!W6</f>
        <v>2415.38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294411</v>
      </c>
      <c r="D6" s="31">
        <f t="shared" si="3"/>
        <v>47</v>
      </c>
      <c r="E6" s="31">
        <f t="shared" si="3"/>
        <v>17</v>
      </c>
      <c r="F6" s="31">
        <f t="shared" si="3"/>
        <v>1</v>
      </c>
      <c r="G6" s="31">
        <f t="shared" si="3"/>
        <v>0</v>
      </c>
      <c r="H6" s="31" t="str">
        <f t="shared" si="3"/>
        <v>奈良県　吉野町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27.31</v>
      </c>
      <c r="P6" s="32">
        <f t="shared" si="3"/>
        <v>85</v>
      </c>
      <c r="Q6" s="32">
        <f t="shared" si="3"/>
        <v>2592</v>
      </c>
      <c r="R6" s="32">
        <f t="shared" si="3"/>
        <v>8152</v>
      </c>
      <c r="S6" s="32">
        <f t="shared" si="3"/>
        <v>95.65</v>
      </c>
      <c r="T6" s="32">
        <f t="shared" si="3"/>
        <v>85.23</v>
      </c>
      <c r="U6" s="32">
        <f t="shared" si="3"/>
        <v>2198</v>
      </c>
      <c r="V6" s="32">
        <f t="shared" si="3"/>
        <v>0.91</v>
      </c>
      <c r="W6" s="32">
        <f t="shared" si="3"/>
        <v>2415.38</v>
      </c>
      <c r="X6" s="33">
        <f>IF(X7="",NA(),X7)</f>
        <v>43.54</v>
      </c>
      <c r="Y6" s="33">
        <f t="shared" ref="Y6:AG6" si="4">IF(Y7="",NA(),Y7)</f>
        <v>47.52</v>
      </c>
      <c r="Z6" s="33">
        <f t="shared" si="4"/>
        <v>46.27</v>
      </c>
      <c r="AA6" s="33">
        <f t="shared" si="4"/>
        <v>51.71</v>
      </c>
      <c r="AB6" s="33">
        <f t="shared" si="4"/>
        <v>49.69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5145.75</v>
      </c>
      <c r="BF6" s="33">
        <f t="shared" ref="BF6:BN6" si="7">IF(BF7="",NA(),BF7)</f>
        <v>3538.17</v>
      </c>
      <c r="BG6" s="33">
        <f t="shared" si="7"/>
        <v>3868.31</v>
      </c>
      <c r="BH6" s="33">
        <f t="shared" si="7"/>
        <v>3952.04</v>
      </c>
      <c r="BI6" s="33">
        <f t="shared" si="7"/>
        <v>3867.92</v>
      </c>
      <c r="BJ6" s="33">
        <f t="shared" si="7"/>
        <v>1882.66</v>
      </c>
      <c r="BK6" s="33">
        <f t="shared" si="7"/>
        <v>1749.66</v>
      </c>
      <c r="BL6" s="33">
        <f t="shared" si="7"/>
        <v>1309.43</v>
      </c>
      <c r="BM6" s="33">
        <f t="shared" si="7"/>
        <v>1306.92</v>
      </c>
      <c r="BN6" s="33">
        <f t="shared" si="7"/>
        <v>1203.71</v>
      </c>
      <c r="BO6" s="32" t="str">
        <f>IF(BO7="","",IF(BO7="-","【-】","【"&amp;SUBSTITUTE(TEXT(BO7,"#,##0.00"),"-","△")&amp;"】"))</f>
        <v>【776.35】</v>
      </c>
      <c r="BP6" s="33">
        <f>IF(BP7="",NA(),BP7)</f>
        <v>28.51</v>
      </c>
      <c r="BQ6" s="33">
        <f t="shared" ref="BQ6:BY6" si="8">IF(BQ7="",NA(),BQ7)</f>
        <v>31.53</v>
      </c>
      <c r="BR6" s="33">
        <f t="shared" si="8"/>
        <v>31.81</v>
      </c>
      <c r="BS6" s="33">
        <f t="shared" si="8"/>
        <v>32.22</v>
      </c>
      <c r="BT6" s="33">
        <f t="shared" si="8"/>
        <v>33.21</v>
      </c>
      <c r="BU6" s="33">
        <f t="shared" si="8"/>
        <v>54.67</v>
      </c>
      <c r="BV6" s="33">
        <f t="shared" si="8"/>
        <v>54.46</v>
      </c>
      <c r="BW6" s="33">
        <f t="shared" si="8"/>
        <v>67.59</v>
      </c>
      <c r="BX6" s="33">
        <f t="shared" si="8"/>
        <v>68.510000000000005</v>
      </c>
      <c r="BY6" s="33">
        <f t="shared" si="8"/>
        <v>69.739999999999995</v>
      </c>
      <c r="BZ6" s="32" t="str">
        <f>IF(BZ7="","",IF(BZ7="-","【-】","【"&amp;SUBSTITUTE(TEXT(BZ7,"#,##0.00"),"-","△")&amp;"】"))</f>
        <v>【96.57】</v>
      </c>
      <c r="CA6" s="33">
        <f>IF(CA7="",NA(),CA7)</f>
        <v>454.71</v>
      </c>
      <c r="CB6" s="33">
        <f t="shared" ref="CB6:CJ6" si="9">IF(CB7="",NA(),CB7)</f>
        <v>413.09</v>
      </c>
      <c r="CC6" s="33">
        <f t="shared" si="9"/>
        <v>399.85</v>
      </c>
      <c r="CD6" s="33">
        <f t="shared" si="9"/>
        <v>399.88</v>
      </c>
      <c r="CE6" s="33">
        <f t="shared" si="9"/>
        <v>399.82</v>
      </c>
      <c r="CF6" s="33">
        <f t="shared" si="9"/>
        <v>290.26</v>
      </c>
      <c r="CG6" s="33">
        <f t="shared" si="9"/>
        <v>293.08999999999997</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49.29</v>
      </c>
      <c r="CT6" s="33">
        <f t="shared" si="10"/>
        <v>50.32</v>
      </c>
      <c r="CU6" s="33">
        <f t="shared" si="10"/>
        <v>49.89</v>
      </c>
      <c r="CV6" s="32" t="str">
        <f>IF(CV7="","",IF(CV7="-","【-】","【"&amp;SUBSTITUTE(TEXT(CV7,"#,##0.00"),"-","△")&amp;"】"))</f>
        <v>【60.35】</v>
      </c>
      <c r="CW6" s="33">
        <f>IF(CW7="",NA(),CW7)</f>
        <v>93.75</v>
      </c>
      <c r="CX6" s="33">
        <f t="shared" ref="CX6:DF6" si="11">IF(CX7="",NA(),CX7)</f>
        <v>82.14</v>
      </c>
      <c r="CY6" s="33">
        <f t="shared" si="11"/>
        <v>79.14</v>
      </c>
      <c r="CZ6" s="33">
        <f t="shared" si="11"/>
        <v>79.69</v>
      </c>
      <c r="DA6" s="33">
        <f t="shared" si="11"/>
        <v>77.209999999999994</v>
      </c>
      <c r="DB6" s="33">
        <f t="shared" si="11"/>
        <v>65.66</v>
      </c>
      <c r="DC6" s="33">
        <f t="shared" si="11"/>
        <v>65.599999999999994</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7.0000000000000007E-2</v>
      </c>
      <c r="EL6" s="33">
        <f t="shared" si="14"/>
        <v>0.14000000000000001</v>
      </c>
      <c r="EM6" s="33">
        <f t="shared" si="14"/>
        <v>0.03</v>
      </c>
      <c r="EN6" s="32" t="str">
        <f>IF(EN7="","",IF(EN7="-","【-】","【"&amp;SUBSTITUTE(TEXT(EN7,"#,##0.00"),"-","△")&amp;"】"))</f>
        <v>【0.17】</v>
      </c>
    </row>
    <row r="7" spans="1:144" s="34" customFormat="1">
      <c r="A7" s="26"/>
      <c r="B7" s="35">
        <v>2014</v>
      </c>
      <c r="C7" s="35">
        <v>294411</v>
      </c>
      <c r="D7" s="35">
        <v>47</v>
      </c>
      <c r="E7" s="35">
        <v>17</v>
      </c>
      <c r="F7" s="35">
        <v>1</v>
      </c>
      <c r="G7" s="35">
        <v>0</v>
      </c>
      <c r="H7" s="35" t="s">
        <v>96</v>
      </c>
      <c r="I7" s="35" t="s">
        <v>97</v>
      </c>
      <c r="J7" s="35" t="s">
        <v>98</v>
      </c>
      <c r="K7" s="35" t="s">
        <v>99</v>
      </c>
      <c r="L7" s="35" t="s">
        <v>100</v>
      </c>
      <c r="M7" s="36" t="s">
        <v>101</v>
      </c>
      <c r="N7" s="36" t="s">
        <v>102</v>
      </c>
      <c r="O7" s="36">
        <v>27.31</v>
      </c>
      <c r="P7" s="36">
        <v>85</v>
      </c>
      <c r="Q7" s="36">
        <v>2592</v>
      </c>
      <c r="R7" s="36">
        <v>8152</v>
      </c>
      <c r="S7" s="36">
        <v>95.65</v>
      </c>
      <c r="T7" s="36">
        <v>85.23</v>
      </c>
      <c r="U7" s="36">
        <v>2198</v>
      </c>
      <c r="V7" s="36">
        <v>0.91</v>
      </c>
      <c r="W7" s="36">
        <v>2415.38</v>
      </c>
      <c r="X7" s="36">
        <v>43.54</v>
      </c>
      <c r="Y7" s="36">
        <v>47.52</v>
      </c>
      <c r="Z7" s="36">
        <v>46.27</v>
      </c>
      <c r="AA7" s="36">
        <v>51.71</v>
      </c>
      <c r="AB7" s="36">
        <v>49.69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5145.75</v>
      </c>
      <c r="BF7" s="36">
        <v>3538.17</v>
      </c>
      <c r="BG7" s="36">
        <v>3868.31</v>
      </c>
      <c r="BH7" s="36">
        <v>3952.04</v>
      </c>
      <c r="BI7" s="36">
        <v>3867.92</v>
      </c>
      <c r="BJ7" s="36">
        <v>1882.66</v>
      </c>
      <c r="BK7" s="36">
        <v>1749.66</v>
      </c>
      <c r="BL7" s="36">
        <v>1309.43</v>
      </c>
      <c r="BM7" s="36">
        <v>1306.92</v>
      </c>
      <c r="BN7" s="36">
        <v>1203.71</v>
      </c>
      <c r="BO7" s="36">
        <v>776.35</v>
      </c>
      <c r="BP7" s="36">
        <v>28.51</v>
      </c>
      <c r="BQ7" s="36">
        <v>31.53</v>
      </c>
      <c r="BR7" s="36">
        <v>31.81</v>
      </c>
      <c r="BS7" s="36">
        <v>32.22</v>
      </c>
      <c r="BT7" s="36">
        <v>33.21</v>
      </c>
      <c r="BU7" s="36">
        <v>54.67</v>
      </c>
      <c r="BV7" s="36">
        <v>54.46</v>
      </c>
      <c r="BW7" s="36">
        <v>67.59</v>
      </c>
      <c r="BX7" s="36">
        <v>68.510000000000005</v>
      </c>
      <c r="BY7" s="36">
        <v>69.739999999999995</v>
      </c>
      <c r="BZ7" s="36">
        <v>96.57</v>
      </c>
      <c r="CA7" s="36">
        <v>454.71</v>
      </c>
      <c r="CB7" s="36">
        <v>413.09</v>
      </c>
      <c r="CC7" s="36">
        <v>399.85</v>
      </c>
      <c r="CD7" s="36">
        <v>399.88</v>
      </c>
      <c r="CE7" s="36">
        <v>399.82</v>
      </c>
      <c r="CF7" s="36">
        <v>290.26</v>
      </c>
      <c r="CG7" s="36">
        <v>293.08999999999997</v>
      </c>
      <c r="CH7" s="36">
        <v>251.88</v>
      </c>
      <c r="CI7" s="36">
        <v>247.43</v>
      </c>
      <c r="CJ7" s="36">
        <v>248.89</v>
      </c>
      <c r="CK7" s="36">
        <v>142.28</v>
      </c>
      <c r="CL7" s="36" t="s">
        <v>101</v>
      </c>
      <c r="CM7" s="36" t="s">
        <v>101</v>
      </c>
      <c r="CN7" s="36" t="s">
        <v>101</v>
      </c>
      <c r="CO7" s="36" t="s">
        <v>101</v>
      </c>
      <c r="CP7" s="36" t="s">
        <v>101</v>
      </c>
      <c r="CQ7" s="36">
        <v>39.770000000000003</v>
      </c>
      <c r="CR7" s="36">
        <v>38.950000000000003</v>
      </c>
      <c r="CS7" s="36">
        <v>49.29</v>
      </c>
      <c r="CT7" s="36">
        <v>50.32</v>
      </c>
      <c r="CU7" s="36">
        <v>49.89</v>
      </c>
      <c r="CV7" s="36">
        <v>60.35</v>
      </c>
      <c r="CW7" s="36">
        <v>93.75</v>
      </c>
      <c r="CX7" s="36">
        <v>82.14</v>
      </c>
      <c r="CY7" s="36">
        <v>79.14</v>
      </c>
      <c r="CZ7" s="36">
        <v>79.69</v>
      </c>
      <c r="DA7" s="36">
        <v>77.209999999999994</v>
      </c>
      <c r="DB7" s="36">
        <v>65.66</v>
      </c>
      <c r="DC7" s="36">
        <v>65.599999999999994</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2016-02-25T04:37:42Z</cp:lastPrinted>
  <dcterms:created xsi:type="dcterms:W3CDTF">2016-02-03T08:55:29Z</dcterms:created>
  <dcterms:modified xsi:type="dcterms:W3CDTF">2016-02-25T04:37:46Z</dcterms:modified>
  <cp:category/>
</cp:coreProperties>
</file>