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11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<sst xmlns="http://schemas.openxmlformats.org/spreadsheetml/2006/main" count="245" uniqueCount="125">
  <si>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</si>
  <si>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</si>
  <si>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</si>
  <si>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</si>
  <si>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</si>
  <si>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</si>
  <si>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</si>
  <si>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</si>
  <si>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</si>
  <si>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</si>
  <si>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</si>
  <si>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</si>
  <si>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</si>
  <si>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</si>
  <si>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</si>
  <si>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</si>
  <si>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</si>
  <si>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</si>
  <si>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</si>
  <si>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</si>
  <si>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</si>
  <si>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</si>
  <si>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</si>
  <si>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</si>
  <si>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</si>
  <si>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</si>
  <si>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</si>
  <si>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</si>
  <si>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</si>
  <si>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</si>
  <si>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</si>
  <si>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</si>
  <si>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</si>
  <si>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</si>
  <si>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</si>
  <si>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</si>
  <si>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</si>
  <si>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</si>
  <si>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</si>
  <si>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</si>
  <si>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</si>
  <si>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</si>
  <si>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</si>
  <si>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</si>
  <si>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</si>
  <si>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</si>
  <si>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</si>
  <si>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</si>
  <si>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</si>
  <si>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</si>
  <si>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</si>
  <si>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</si>
  <si>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</si>
  <si>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</si>
  <si>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</si>
  <si>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</si>
  <si>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</si>
  <si>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</si>
  <si>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</si>
  <si>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</si>
  <si>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</si>
  <si>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</si>
  <si>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</si>
  <si>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</si>
  <si>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</si>
  <si>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</si>
  <si>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</si>
  <si>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</si>
  <si>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</si>
  <si>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</si>
  <si>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</si>
  <si>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</si>
  <si>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</si>
  <si>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</si>
  <si>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</si>
  <si>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</si>
  <si>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</si>
  <si>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</si>
  <si>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</si>
  <si>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</si>
  <si>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</si>
  <si>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</si>
  <si>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</si>
  <si>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</si>
  <si>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</si>
  <si>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</si>
  <si>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</si>
  <si>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</si>
  <si>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</si>
  <si>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</si>
  <si>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</si>
  <si>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</si>
  <si>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</si>
  <si>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</si>
  <si>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</si>
  <si>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</si>
  <si>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</si>
  <si>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</si>
  <si>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</si>
  <si>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</si>
  <si>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</si>
  <si>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</si>
  <si>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</si>
  <si>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</si>
  <si>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</si>
  <si>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</si>
  <si>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</si>
  <si>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</si>
  <si>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</si>
  <si>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奈良県　吉野町</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</si>
  <si>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</si>
  <si>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</si>
  <si>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</si>
  <si>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</si>
  <si>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</si>
  <si>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</si>
  <si>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</si>
  <si>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</si>
  <si>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</si>
  <si>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</si>
  <si>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</si>
  <si>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９年度に供用開始のため、配管設備に関しては現状耐用年数を超えたものはない。ポンプ設備及び電気設備に関しては、当初に設置した設備が大半のため、老朽化してきており、計画的な機器の更新が必要になってきている。</t>
    <phoneticPr fontId="4"/>
  </si>
  <si>
    <t>　建設事業においては、最小限の投資で最大限の効果を得れる効率の良い計画を最重要に考え事業を少しずつではあるが進めていく。吉野町の状況として、過疎化による人口の減少や、地形的な要因により、維持管理費用に対して処理人口が少ない一方、これまでに投資した費用に係る企業債の償還負担が大きく、経営が厳しい状況にある。
　経営状況を改善するため、助成金制度の周知・活用、戸別訪問等での接続率の向上を図るとともに、使用料の見直しを検討していく。
　今後必要となる設備の老朽化対策については、計画的に修繕、更新することにより、負担の平準化を図る。
　また、奈良県汚水処理構想の策定に伴い、計画の見直し等を行ったところであり、適正な規模での事業を実施していく。</t>
    <phoneticPr fontId="4"/>
  </si>
  <si>
    <t>非設置</t>
    <rPh sb="0" eb="1">
      <t>ヒ</t>
    </rPh>
    <rPh sb="1" eb="3">
      <t>セッチ</t>
    </rPh>
    <phoneticPr fontId="4"/>
  </si>
  <si>
    <t>　収益的収支比率は、平成24年度までは企業債の借換に係る補償金免除繰上償還を行ったため下がっている。平成25年度には50%を上回るがその後横ばい傾向にある。当町の地理的な要因により建設改良費が高額となる一方、処理区域内人口が少ないことから、企業債残高及び償還額が負担となっている状況である。
　過疎化による人口減少により、有収水量及び使用料収入が減少傾向にある。このため、経費回収率及び汚水処理原価が類似団体平均値よりも厳しい数値となっており、使用料収入で汚水処理費用を賄えていない現状を示している。現状では一般会計繰入金で補てんしており、平成28年度で150,505千円となっている。
　水洗化率は約83%で、前年よりも約3%上がった。
　当町においては、今後さらに過疎化、人口減少が進むと考えられ、下水道事業の効率的な進め方、収益性の維持について検討していく必要がある。</t>
    <rPh sb="68" eb="69">
      <t>ゴ</t>
    </rPh>
    <rPh sb="69" eb="70">
      <t>ヨコ</t>
    </rPh>
    <rPh sb="72" eb="74">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</si>
</sst>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18" fillId="0" borderId="2" xfId="1" applyNumberFormat="1" applyFont="1" applyBorder="1" applyAlignment="1" applyProtection="1">
      <alignment horizontal="center" vertical="center"/>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953664"/>
        <c:axId val="1199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119953664"/>
        <c:axId val="119959936"/>
      </c:lineChart>
      <c:dateAx>
        <c:axId val="119953664"/>
        <c:scaling>
          <c:orientation val="minMax"/>
        </c:scaling>
        <c:delete val="1"/>
        <c:axPos val="b"/>
        <c:numFmt formatCode="ge" sourceLinked="1"/>
        <c:majorTickMark val="none"/>
        <c:minorTickMark val="none"/>
        <c:tickLblPos val="none"/>
        <c:crossAx val="119959936"/>
        <c:crosses val="autoZero"/>
        <c:auto val="1"/>
        <c:lblOffset val="100"/>
        <c:baseTimeUnit val="years"/>
      </c:dateAx>
      <c:valAx>
        <c:axId val="11995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5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1596544"/>
        <c:axId val="121602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121596544"/>
        <c:axId val="121602816"/>
      </c:lineChart>
      <c:dateAx>
        <c:axId val="121596544"/>
        <c:scaling>
          <c:orientation val="minMax"/>
        </c:scaling>
        <c:delete val="1"/>
        <c:axPos val="b"/>
        <c:numFmt formatCode="ge" sourceLinked="1"/>
        <c:majorTickMark val="none"/>
        <c:minorTickMark val="none"/>
        <c:tickLblPos val="none"/>
        <c:crossAx val="121602816"/>
        <c:crosses val="autoZero"/>
        <c:auto val="1"/>
        <c:lblOffset val="100"/>
        <c:baseTimeUnit val="years"/>
      </c:dateAx>
      <c:valAx>
        <c:axId val="1216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59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79.14</c:v>
                </c:pt>
                <c:pt idx="1">
                  <c:v>79.69</c:v>
                </c:pt>
                <c:pt idx="2">
                  <c:v>77.209999999999994</c:v>
                </c:pt>
                <c:pt idx="3">
                  <c:v>80.489999999999995</c:v>
                </c:pt>
                <c:pt idx="4">
                  <c:v>83.87</c:v>
                </c:pt>
              </c:numCache>
            </c:numRef>
          </c:val>
        </c:ser>
        <c:dLbls>
          <c:showLegendKey val="0"/>
          <c:showVal val="0"/>
          <c:showCatName val="0"/>
          <c:showSerName val="0"/>
          <c:showPercent val="0"/>
          <c:showBubbleSize val="0"/>
        </c:dLbls>
        <c:gapWidth val="150"/>
        <c:axId val="121624832"/>
        <c:axId val="1216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121624832"/>
        <c:axId val="121651584"/>
      </c:lineChart>
      <c:dateAx>
        <c:axId val="121624832"/>
        <c:scaling>
          <c:orientation val="minMax"/>
        </c:scaling>
        <c:delete val="1"/>
        <c:axPos val="b"/>
        <c:numFmt formatCode="ge" sourceLinked="1"/>
        <c:majorTickMark val="none"/>
        <c:minorTickMark val="none"/>
        <c:tickLblPos val="none"/>
        <c:crossAx val="121651584"/>
        <c:crosses val="autoZero"/>
        <c:auto val="1"/>
        <c:lblOffset val="100"/>
        <c:baseTimeUnit val="years"/>
      </c:dateAx>
      <c:valAx>
        <c:axId val="1216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62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46.27</c:v>
                </c:pt>
                <c:pt idx="1">
                  <c:v>51.71</c:v>
                </c:pt>
                <c:pt idx="2">
                  <c:v>49.69</c:v>
                </c:pt>
                <c:pt idx="3">
                  <c:v>48.61</c:v>
                </c:pt>
                <c:pt idx="4">
                  <c:v>49.28</c:v>
                </c:pt>
              </c:numCache>
            </c:numRef>
          </c:val>
        </c:ser>
        <c:dLbls>
          <c:showLegendKey val="0"/>
          <c:showVal val="0"/>
          <c:showCatName val="0"/>
          <c:showSerName val="0"/>
          <c:showPercent val="0"/>
          <c:showBubbleSize val="0"/>
        </c:dLbls>
        <c:gapWidth val="150"/>
        <c:axId val="119986048"/>
        <c:axId val="11999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9986048"/>
        <c:axId val="119992320"/>
      </c:lineChart>
      <c:dateAx>
        <c:axId val="119986048"/>
        <c:scaling>
          <c:orientation val="minMax"/>
        </c:scaling>
        <c:delete val="1"/>
        <c:axPos val="b"/>
        <c:numFmt formatCode="ge" sourceLinked="1"/>
        <c:majorTickMark val="none"/>
        <c:minorTickMark val="none"/>
        <c:tickLblPos val="none"/>
        <c:crossAx val="119992320"/>
        <c:crosses val="autoZero"/>
        <c:auto val="1"/>
        <c:lblOffset val="100"/>
        <c:baseTimeUnit val="years"/>
      </c:dateAx>
      <c:valAx>
        <c:axId val="11999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98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288768"/>
        <c:axId val="120290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288768"/>
        <c:axId val="120290688"/>
      </c:lineChart>
      <c:dateAx>
        <c:axId val="120288768"/>
        <c:scaling>
          <c:orientation val="minMax"/>
        </c:scaling>
        <c:delete val="1"/>
        <c:axPos val="b"/>
        <c:numFmt formatCode="ge" sourceLinked="1"/>
        <c:majorTickMark val="none"/>
        <c:minorTickMark val="none"/>
        <c:tickLblPos val="none"/>
        <c:crossAx val="120290688"/>
        <c:crosses val="autoZero"/>
        <c:auto val="1"/>
        <c:lblOffset val="100"/>
        <c:baseTimeUnit val="years"/>
      </c:dateAx>
      <c:valAx>
        <c:axId val="1202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2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398976"/>
        <c:axId val="12040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398976"/>
        <c:axId val="120400896"/>
      </c:lineChart>
      <c:dateAx>
        <c:axId val="120398976"/>
        <c:scaling>
          <c:orientation val="minMax"/>
        </c:scaling>
        <c:delete val="1"/>
        <c:axPos val="b"/>
        <c:numFmt formatCode="ge" sourceLinked="1"/>
        <c:majorTickMark val="none"/>
        <c:minorTickMark val="none"/>
        <c:tickLblPos val="none"/>
        <c:crossAx val="120400896"/>
        <c:crosses val="autoZero"/>
        <c:auto val="1"/>
        <c:lblOffset val="100"/>
        <c:baseTimeUnit val="years"/>
      </c:dateAx>
      <c:valAx>
        <c:axId val="12040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39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0431360"/>
        <c:axId val="12043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0431360"/>
        <c:axId val="120433280"/>
      </c:lineChart>
      <c:dateAx>
        <c:axId val="120431360"/>
        <c:scaling>
          <c:orientation val="minMax"/>
        </c:scaling>
        <c:delete val="1"/>
        <c:axPos val="b"/>
        <c:numFmt formatCode="ge" sourceLinked="1"/>
        <c:majorTickMark val="none"/>
        <c:minorTickMark val="none"/>
        <c:tickLblPos val="none"/>
        <c:crossAx val="120433280"/>
        <c:crosses val="autoZero"/>
        <c:auto val="1"/>
        <c:lblOffset val="100"/>
        <c:baseTimeUnit val="years"/>
      </c:dateAx>
      <c:valAx>
        <c:axId val="12043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43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1786752"/>
        <c:axId val="121788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1786752"/>
        <c:axId val="121788672"/>
      </c:lineChart>
      <c:dateAx>
        <c:axId val="121786752"/>
        <c:scaling>
          <c:orientation val="minMax"/>
        </c:scaling>
        <c:delete val="1"/>
        <c:axPos val="b"/>
        <c:numFmt formatCode="ge" sourceLinked="1"/>
        <c:majorTickMark val="none"/>
        <c:minorTickMark val="none"/>
        <c:tickLblPos val="none"/>
        <c:crossAx val="121788672"/>
        <c:crosses val="autoZero"/>
        <c:auto val="1"/>
        <c:lblOffset val="100"/>
        <c:baseTimeUnit val="years"/>
      </c:dateAx>
      <c:valAx>
        <c:axId val="12178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78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3868.31</c:v>
                </c:pt>
                <c:pt idx="1">
                  <c:v>3952.04</c:v>
                </c:pt>
                <c:pt idx="2">
                  <c:v>3867.92</c:v>
                </c:pt>
                <c:pt idx="3">
                  <c:v>3607.3</c:v>
                </c:pt>
                <c:pt idx="4">
                  <c:v>2691.76</c:v>
                </c:pt>
              </c:numCache>
            </c:numRef>
          </c:val>
        </c:ser>
        <c:dLbls>
          <c:showLegendKey val="0"/>
          <c:showVal val="0"/>
          <c:showCatName val="0"/>
          <c:showSerName val="0"/>
          <c:showPercent val="0"/>
          <c:showBubbleSize val="0"/>
        </c:dLbls>
        <c:gapWidth val="150"/>
        <c:axId val="121806848"/>
        <c:axId val="1218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121806848"/>
        <c:axId val="121808768"/>
      </c:lineChart>
      <c:dateAx>
        <c:axId val="121806848"/>
        <c:scaling>
          <c:orientation val="minMax"/>
        </c:scaling>
        <c:delete val="1"/>
        <c:axPos val="b"/>
        <c:numFmt formatCode="ge" sourceLinked="1"/>
        <c:majorTickMark val="none"/>
        <c:minorTickMark val="none"/>
        <c:tickLblPos val="none"/>
        <c:crossAx val="121808768"/>
        <c:crosses val="autoZero"/>
        <c:auto val="1"/>
        <c:lblOffset val="100"/>
        <c:baseTimeUnit val="years"/>
      </c:dateAx>
      <c:valAx>
        <c:axId val="12180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0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31.81</c:v>
                </c:pt>
                <c:pt idx="1">
                  <c:v>32.22</c:v>
                </c:pt>
                <c:pt idx="2">
                  <c:v>33.21</c:v>
                </c:pt>
                <c:pt idx="3">
                  <c:v>33.75</c:v>
                </c:pt>
                <c:pt idx="4">
                  <c:v>35.65</c:v>
                </c:pt>
              </c:numCache>
            </c:numRef>
          </c:val>
        </c:ser>
        <c:dLbls>
          <c:showLegendKey val="0"/>
          <c:showVal val="0"/>
          <c:showCatName val="0"/>
          <c:showSerName val="0"/>
          <c:showPercent val="0"/>
          <c:showBubbleSize val="0"/>
        </c:dLbls>
        <c:gapWidth val="150"/>
        <c:axId val="121838976"/>
        <c:axId val="121861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121838976"/>
        <c:axId val="121861632"/>
      </c:lineChart>
      <c:dateAx>
        <c:axId val="121838976"/>
        <c:scaling>
          <c:orientation val="minMax"/>
        </c:scaling>
        <c:delete val="1"/>
        <c:axPos val="b"/>
        <c:numFmt formatCode="ge" sourceLinked="1"/>
        <c:majorTickMark val="none"/>
        <c:minorTickMark val="none"/>
        <c:tickLblPos val="none"/>
        <c:crossAx val="121861632"/>
        <c:crosses val="autoZero"/>
        <c:auto val="1"/>
        <c:lblOffset val="100"/>
        <c:baseTimeUnit val="years"/>
      </c:dateAx>
      <c:valAx>
        <c:axId val="12186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399.85</c:v>
                </c:pt>
                <c:pt idx="1">
                  <c:v>399.88</c:v>
                </c:pt>
                <c:pt idx="2">
                  <c:v>399.82</c:v>
                </c:pt>
                <c:pt idx="3">
                  <c:v>399.73</c:v>
                </c:pt>
                <c:pt idx="4">
                  <c:v>377.92</c:v>
                </c:pt>
              </c:numCache>
            </c:numRef>
          </c:val>
        </c:ser>
        <c:dLbls>
          <c:showLegendKey val="0"/>
          <c:showVal val="0"/>
          <c:showCatName val="0"/>
          <c:showSerName val="0"/>
          <c:showPercent val="0"/>
          <c:showBubbleSize val="0"/>
        </c:dLbls>
        <c:gapWidth val="150"/>
        <c:axId val="121883648"/>
        <c:axId val="12189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121883648"/>
        <c:axId val="121894016"/>
      </c:lineChart>
      <c:dateAx>
        <c:axId val="121883648"/>
        <c:scaling>
          <c:orientation val="minMax"/>
        </c:scaling>
        <c:delete val="1"/>
        <c:axPos val="b"/>
        <c:numFmt formatCode="ge" sourceLinked="1"/>
        <c:majorTickMark val="none"/>
        <c:minorTickMark val="none"/>
        <c:tickLblPos val="none"/>
        <c:crossAx val="121894016"/>
        <c:crosses val="autoZero"/>
        <c:auto val="1"/>
        <c:lblOffset val="100"/>
        <c:baseTimeUnit val="years"/>
      </c:dateAx>
      <c:valAx>
        <c:axId val="12189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8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4" t="str">
        <f>データ!H6</f>
        <v>奈良県　吉野町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Cd2</v>
      </c>
      <c r="X8" s="72"/>
      <c r="Y8" s="72"/>
      <c r="Z8" s="72"/>
      <c r="AA8" s="72"/>
      <c r="AB8" s="72"/>
      <c r="AC8" s="72"/>
      <c r="AD8" s="89" t="s">
        <v>123</v>
      </c>
      <c r="AE8" s="89"/>
      <c r="AF8" s="89"/>
      <c r="AG8" s="89"/>
      <c r="AH8" s="89"/>
      <c r="AI8" s="89"/>
      <c r="AJ8" s="89"/>
      <c r="AK8" s="4"/>
      <c r="AL8" s="67">
        <f>データ!S6</f>
        <v>7632</v>
      </c>
      <c r="AM8" s="67"/>
      <c r="AN8" s="67"/>
      <c r="AO8" s="67"/>
      <c r="AP8" s="67"/>
      <c r="AQ8" s="67"/>
      <c r="AR8" s="67"/>
      <c r="AS8" s="67"/>
      <c r="AT8" s="66">
        <f>データ!T6</f>
        <v>95.65</v>
      </c>
      <c r="AU8" s="66"/>
      <c r="AV8" s="66"/>
      <c r="AW8" s="66"/>
      <c r="AX8" s="66"/>
      <c r="AY8" s="66"/>
      <c r="AZ8" s="66"/>
      <c r="BA8" s="66"/>
      <c r="BB8" s="66">
        <f>データ!U6</f>
        <v>79.790000000000006</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28.1</v>
      </c>
      <c r="Q10" s="66"/>
      <c r="R10" s="66"/>
      <c r="S10" s="66"/>
      <c r="T10" s="66"/>
      <c r="U10" s="66"/>
      <c r="V10" s="66"/>
      <c r="W10" s="66">
        <f>データ!Q6</f>
        <v>89</v>
      </c>
      <c r="X10" s="66"/>
      <c r="Y10" s="66"/>
      <c r="Z10" s="66"/>
      <c r="AA10" s="66"/>
      <c r="AB10" s="66"/>
      <c r="AC10" s="66"/>
      <c r="AD10" s="67">
        <f>データ!R6</f>
        <v>2592</v>
      </c>
      <c r="AE10" s="67"/>
      <c r="AF10" s="67"/>
      <c r="AG10" s="67"/>
      <c r="AH10" s="67"/>
      <c r="AI10" s="67"/>
      <c r="AJ10" s="67"/>
      <c r="AK10" s="2"/>
      <c r="AL10" s="67">
        <f>データ!V6</f>
        <v>2126</v>
      </c>
      <c r="AM10" s="67"/>
      <c r="AN10" s="67"/>
      <c r="AO10" s="67"/>
      <c r="AP10" s="67"/>
      <c r="AQ10" s="67"/>
      <c r="AR10" s="67"/>
      <c r="AS10" s="67"/>
      <c r="AT10" s="66">
        <f>データ!W6</f>
        <v>0.92</v>
      </c>
      <c r="AU10" s="66"/>
      <c r="AV10" s="66"/>
      <c r="AW10" s="66"/>
      <c r="AX10" s="66"/>
      <c r="AY10" s="66"/>
      <c r="AZ10" s="66"/>
      <c r="BA10" s="66"/>
      <c r="BB10" s="66">
        <f>データ!X6</f>
        <v>2310.87</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3" t="s">
        <v>124</v>
      </c>
      <c r="BM16" s="84"/>
      <c r="BN16" s="84"/>
      <c r="BO16" s="84"/>
      <c r="BP16" s="84"/>
      <c r="BQ16" s="84"/>
      <c r="BR16" s="84"/>
      <c r="BS16" s="84"/>
      <c r="BT16" s="84"/>
      <c r="BU16" s="84"/>
      <c r="BV16" s="84"/>
      <c r="BW16" s="84"/>
      <c r="BX16" s="84"/>
      <c r="BY16" s="84"/>
      <c r="BZ16" s="85"/>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3"/>
      <c r="BM17" s="84"/>
      <c r="BN17" s="84"/>
      <c r="BO17" s="84"/>
      <c r="BP17" s="84"/>
      <c r="BQ17" s="84"/>
      <c r="BR17" s="84"/>
      <c r="BS17" s="84"/>
      <c r="BT17" s="84"/>
      <c r="BU17" s="84"/>
      <c r="BV17" s="84"/>
      <c r="BW17" s="84"/>
      <c r="BX17" s="84"/>
      <c r="BY17" s="84"/>
      <c r="BZ17" s="85"/>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3"/>
      <c r="BM18" s="84"/>
      <c r="BN18" s="84"/>
      <c r="BO18" s="84"/>
      <c r="BP18" s="84"/>
      <c r="BQ18" s="84"/>
      <c r="BR18" s="84"/>
      <c r="BS18" s="84"/>
      <c r="BT18" s="84"/>
      <c r="BU18" s="84"/>
      <c r="BV18" s="84"/>
      <c r="BW18" s="84"/>
      <c r="BX18" s="84"/>
      <c r="BY18" s="84"/>
      <c r="BZ18" s="85"/>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3"/>
      <c r="BM19" s="84"/>
      <c r="BN19" s="84"/>
      <c r="BO19" s="84"/>
      <c r="BP19" s="84"/>
      <c r="BQ19" s="84"/>
      <c r="BR19" s="84"/>
      <c r="BS19" s="84"/>
      <c r="BT19" s="84"/>
      <c r="BU19" s="84"/>
      <c r="BV19" s="84"/>
      <c r="BW19" s="84"/>
      <c r="BX19" s="84"/>
      <c r="BY19" s="84"/>
      <c r="BZ19" s="85"/>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3"/>
      <c r="BM20" s="84"/>
      <c r="BN20" s="84"/>
      <c r="BO20" s="84"/>
      <c r="BP20" s="84"/>
      <c r="BQ20" s="84"/>
      <c r="BR20" s="84"/>
      <c r="BS20" s="84"/>
      <c r="BT20" s="84"/>
      <c r="BU20" s="84"/>
      <c r="BV20" s="84"/>
      <c r="BW20" s="84"/>
      <c r="BX20" s="84"/>
      <c r="BY20" s="84"/>
      <c r="BZ20" s="85"/>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3"/>
      <c r="BM21" s="84"/>
      <c r="BN21" s="84"/>
      <c r="BO21" s="84"/>
      <c r="BP21" s="84"/>
      <c r="BQ21" s="84"/>
      <c r="BR21" s="84"/>
      <c r="BS21" s="84"/>
      <c r="BT21" s="84"/>
      <c r="BU21" s="84"/>
      <c r="BV21" s="84"/>
      <c r="BW21" s="84"/>
      <c r="BX21" s="84"/>
      <c r="BY21" s="84"/>
      <c r="BZ21" s="85"/>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3"/>
      <c r="BM22" s="84"/>
      <c r="BN22" s="84"/>
      <c r="BO22" s="84"/>
      <c r="BP22" s="84"/>
      <c r="BQ22" s="84"/>
      <c r="BR22" s="84"/>
      <c r="BS22" s="84"/>
      <c r="BT22" s="84"/>
      <c r="BU22" s="84"/>
      <c r="BV22" s="84"/>
      <c r="BW22" s="84"/>
      <c r="BX22" s="84"/>
      <c r="BY22" s="84"/>
      <c r="BZ22" s="85"/>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3"/>
      <c r="BM23" s="84"/>
      <c r="BN23" s="84"/>
      <c r="BO23" s="84"/>
      <c r="BP23" s="84"/>
      <c r="BQ23" s="84"/>
      <c r="BR23" s="84"/>
      <c r="BS23" s="84"/>
      <c r="BT23" s="84"/>
      <c r="BU23" s="84"/>
      <c r="BV23" s="84"/>
      <c r="BW23" s="84"/>
      <c r="BX23" s="84"/>
      <c r="BY23" s="84"/>
      <c r="BZ23" s="85"/>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3"/>
      <c r="BM24" s="84"/>
      <c r="BN24" s="84"/>
      <c r="BO24" s="84"/>
      <c r="BP24" s="84"/>
      <c r="BQ24" s="84"/>
      <c r="BR24" s="84"/>
      <c r="BS24" s="84"/>
      <c r="BT24" s="84"/>
      <c r="BU24" s="84"/>
      <c r="BV24" s="84"/>
      <c r="BW24" s="84"/>
      <c r="BX24" s="84"/>
      <c r="BY24" s="84"/>
      <c r="BZ24" s="85"/>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3"/>
      <c r="BM25" s="84"/>
      <c r="BN25" s="84"/>
      <c r="BO25" s="84"/>
      <c r="BP25" s="84"/>
      <c r="BQ25" s="84"/>
      <c r="BR25" s="84"/>
      <c r="BS25" s="84"/>
      <c r="BT25" s="84"/>
      <c r="BU25" s="84"/>
      <c r="BV25" s="84"/>
      <c r="BW25" s="84"/>
      <c r="BX25" s="84"/>
      <c r="BY25" s="84"/>
      <c r="BZ25" s="85"/>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3"/>
      <c r="BM26" s="84"/>
      <c r="BN26" s="84"/>
      <c r="BO26" s="84"/>
      <c r="BP26" s="84"/>
      <c r="BQ26" s="84"/>
      <c r="BR26" s="84"/>
      <c r="BS26" s="84"/>
      <c r="BT26" s="84"/>
      <c r="BU26" s="84"/>
      <c r="BV26" s="84"/>
      <c r="BW26" s="84"/>
      <c r="BX26" s="84"/>
      <c r="BY26" s="84"/>
      <c r="BZ26" s="85"/>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3"/>
      <c r="BM27" s="84"/>
      <c r="BN27" s="84"/>
      <c r="BO27" s="84"/>
      <c r="BP27" s="84"/>
      <c r="BQ27" s="84"/>
      <c r="BR27" s="84"/>
      <c r="BS27" s="84"/>
      <c r="BT27" s="84"/>
      <c r="BU27" s="84"/>
      <c r="BV27" s="84"/>
      <c r="BW27" s="84"/>
      <c r="BX27" s="84"/>
      <c r="BY27" s="84"/>
      <c r="BZ27" s="85"/>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3"/>
      <c r="BM28" s="84"/>
      <c r="BN28" s="84"/>
      <c r="BO28" s="84"/>
      <c r="BP28" s="84"/>
      <c r="BQ28" s="84"/>
      <c r="BR28" s="84"/>
      <c r="BS28" s="84"/>
      <c r="BT28" s="84"/>
      <c r="BU28" s="84"/>
      <c r="BV28" s="84"/>
      <c r="BW28" s="84"/>
      <c r="BX28" s="84"/>
      <c r="BY28" s="84"/>
      <c r="BZ28" s="85"/>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3"/>
      <c r="BM29" s="84"/>
      <c r="BN29" s="84"/>
      <c r="BO29" s="84"/>
      <c r="BP29" s="84"/>
      <c r="BQ29" s="84"/>
      <c r="BR29" s="84"/>
      <c r="BS29" s="84"/>
      <c r="BT29" s="84"/>
      <c r="BU29" s="84"/>
      <c r="BV29" s="84"/>
      <c r="BW29" s="84"/>
      <c r="BX29" s="84"/>
      <c r="BY29" s="84"/>
      <c r="BZ29" s="85"/>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3"/>
      <c r="BM30" s="84"/>
      <c r="BN30" s="84"/>
      <c r="BO30" s="84"/>
      <c r="BP30" s="84"/>
      <c r="BQ30" s="84"/>
      <c r="BR30" s="84"/>
      <c r="BS30" s="84"/>
      <c r="BT30" s="84"/>
      <c r="BU30" s="84"/>
      <c r="BV30" s="84"/>
      <c r="BW30" s="84"/>
      <c r="BX30" s="84"/>
      <c r="BY30" s="84"/>
      <c r="BZ30" s="85"/>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3"/>
      <c r="BM31" s="84"/>
      <c r="BN31" s="84"/>
      <c r="BO31" s="84"/>
      <c r="BP31" s="84"/>
      <c r="BQ31" s="84"/>
      <c r="BR31" s="84"/>
      <c r="BS31" s="84"/>
      <c r="BT31" s="84"/>
      <c r="BU31" s="84"/>
      <c r="BV31" s="84"/>
      <c r="BW31" s="84"/>
      <c r="BX31" s="84"/>
      <c r="BY31" s="84"/>
      <c r="BZ31" s="85"/>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3"/>
      <c r="BM32" s="84"/>
      <c r="BN32" s="84"/>
      <c r="BO32" s="84"/>
      <c r="BP32" s="84"/>
      <c r="BQ32" s="84"/>
      <c r="BR32" s="84"/>
      <c r="BS32" s="84"/>
      <c r="BT32" s="84"/>
      <c r="BU32" s="84"/>
      <c r="BV32" s="84"/>
      <c r="BW32" s="84"/>
      <c r="BX32" s="84"/>
      <c r="BY32" s="84"/>
      <c r="BZ32" s="85"/>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3"/>
      <c r="BM33" s="84"/>
      <c r="BN33" s="84"/>
      <c r="BO33" s="84"/>
      <c r="BP33" s="84"/>
      <c r="BQ33" s="84"/>
      <c r="BR33" s="84"/>
      <c r="BS33" s="84"/>
      <c r="BT33" s="84"/>
      <c r="BU33" s="84"/>
      <c r="BV33" s="84"/>
      <c r="BW33" s="84"/>
      <c r="BX33" s="84"/>
      <c r="BY33" s="84"/>
      <c r="BZ33" s="85"/>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83"/>
      <c r="BM34" s="84"/>
      <c r="BN34" s="84"/>
      <c r="BO34" s="84"/>
      <c r="BP34" s="84"/>
      <c r="BQ34" s="84"/>
      <c r="BR34" s="84"/>
      <c r="BS34" s="84"/>
      <c r="BT34" s="84"/>
      <c r="BU34" s="84"/>
      <c r="BV34" s="84"/>
      <c r="BW34" s="84"/>
      <c r="BX34" s="84"/>
      <c r="BY34" s="84"/>
      <c r="BZ34" s="85"/>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83"/>
      <c r="BM35" s="84"/>
      <c r="BN35" s="84"/>
      <c r="BO35" s="84"/>
      <c r="BP35" s="84"/>
      <c r="BQ35" s="84"/>
      <c r="BR35" s="84"/>
      <c r="BS35" s="84"/>
      <c r="BT35" s="84"/>
      <c r="BU35" s="84"/>
      <c r="BV35" s="84"/>
      <c r="BW35" s="84"/>
      <c r="BX35" s="84"/>
      <c r="BY35" s="84"/>
      <c r="BZ35" s="85"/>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3"/>
      <c r="BM36" s="84"/>
      <c r="BN36" s="84"/>
      <c r="BO36" s="84"/>
      <c r="BP36" s="84"/>
      <c r="BQ36" s="84"/>
      <c r="BR36" s="84"/>
      <c r="BS36" s="84"/>
      <c r="BT36" s="84"/>
      <c r="BU36" s="84"/>
      <c r="BV36" s="84"/>
      <c r="BW36" s="84"/>
      <c r="BX36" s="84"/>
      <c r="BY36" s="84"/>
      <c r="BZ36" s="85"/>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3"/>
      <c r="BM37" s="84"/>
      <c r="BN37" s="84"/>
      <c r="BO37" s="84"/>
      <c r="BP37" s="84"/>
      <c r="BQ37" s="84"/>
      <c r="BR37" s="84"/>
      <c r="BS37" s="84"/>
      <c r="BT37" s="84"/>
      <c r="BU37" s="84"/>
      <c r="BV37" s="84"/>
      <c r="BW37" s="84"/>
      <c r="BX37" s="84"/>
      <c r="BY37" s="84"/>
      <c r="BZ37" s="85"/>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3"/>
      <c r="BM38" s="84"/>
      <c r="BN38" s="84"/>
      <c r="BO38" s="84"/>
      <c r="BP38" s="84"/>
      <c r="BQ38" s="84"/>
      <c r="BR38" s="84"/>
      <c r="BS38" s="84"/>
      <c r="BT38" s="84"/>
      <c r="BU38" s="84"/>
      <c r="BV38" s="84"/>
      <c r="BW38" s="84"/>
      <c r="BX38" s="84"/>
      <c r="BY38" s="84"/>
      <c r="BZ38" s="85"/>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3"/>
      <c r="BM39" s="84"/>
      <c r="BN39" s="84"/>
      <c r="BO39" s="84"/>
      <c r="BP39" s="84"/>
      <c r="BQ39" s="84"/>
      <c r="BR39" s="84"/>
      <c r="BS39" s="84"/>
      <c r="BT39" s="84"/>
      <c r="BU39" s="84"/>
      <c r="BV39" s="84"/>
      <c r="BW39" s="84"/>
      <c r="BX39" s="84"/>
      <c r="BY39" s="84"/>
      <c r="BZ39" s="85"/>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3"/>
      <c r="BM40" s="84"/>
      <c r="BN40" s="84"/>
      <c r="BO40" s="84"/>
      <c r="BP40" s="84"/>
      <c r="BQ40" s="84"/>
      <c r="BR40" s="84"/>
      <c r="BS40" s="84"/>
      <c r="BT40" s="84"/>
      <c r="BU40" s="84"/>
      <c r="BV40" s="84"/>
      <c r="BW40" s="84"/>
      <c r="BX40" s="84"/>
      <c r="BY40" s="84"/>
      <c r="BZ40" s="85"/>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3"/>
      <c r="BM41" s="84"/>
      <c r="BN41" s="84"/>
      <c r="BO41" s="84"/>
      <c r="BP41" s="84"/>
      <c r="BQ41" s="84"/>
      <c r="BR41" s="84"/>
      <c r="BS41" s="84"/>
      <c r="BT41" s="84"/>
      <c r="BU41" s="84"/>
      <c r="BV41" s="84"/>
      <c r="BW41" s="84"/>
      <c r="BX41" s="84"/>
      <c r="BY41" s="84"/>
      <c r="BZ41" s="85"/>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3"/>
      <c r="BM42" s="84"/>
      <c r="BN42" s="84"/>
      <c r="BO42" s="84"/>
      <c r="BP42" s="84"/>
      <c r="BQ42" s="84"/>
      <c r="BR42" s="84"/>
      <c r="BS42" s="84"/>
      <c r="BT42" s="84"/>
      <c r="BU42" s="84"/>
      <c r="BV42" s="84"/>
      <c r="BW42" s="84"/>
      <c r="BX42" s="84"/>
      <c r="BY42" s="84"/>
      <c r="BZ42" s="85"/>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3"/>
      <c r="BM43" s="84"/>
      <c r="BN43" s="84"/>
      <c r="BO43" s="84"/>
      <c r="BP43" s="84"/>
      <c r="BQ43" s="84"/>
      <c r="BR43" s="84"/>
      <c r="BS43" s="84"/>
      <c r="BT43" s="84"/>
      <c r="BU43" s="84"/>
      <c r="BV43" s="84"/>
      <c r="BW43" s="84"/>
      <c r="BX43" s="84"/>
      <c r="BY43" s="84"/>
      <c r="BZ43" s="85"/>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68</v>
      </c>
      <c r="B4" s="30"/>
      <c r="C4" s="30"/>
      <c r="D4" s="30"/>
      <c r="E4" s="30"/>
      <c r="F4" s="30"/>
      <c r="G4" s="30"/>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294411</v>
      </c>
      <c r="D6" s="33">
        <f t="shared" si="3"/>
        <v>47</v>
      </c>
      <c r="E6" s="33">
        <f t="shared" si="3"/>
        <v>17</v>
      </c>
      <c r="F6" s="33">
        <f t="shared" si="3"/>
        <v>1</v>
      </c>
      <c r="G6" s="33">
        <f t="shared" si="3"/>
        <v>0</v>
      </c>
      <c r="H6" s="33" t="str">
        <f t="shared" si="3"/>
        <v>奈良県　吉野町</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28.1</v>
      </c>
      <c r="Q6" s="34">
        <f t="shared" si="3"/>
        <v>89</v>
      </c>
      <c r="R6" s="34">
        <f t="shared" si="3"/>
        <v>2592</v>
      </c>
      <c r="S6" s="34">
        <f t="shared" si="3"/>
        <v>7632</v>
      </c>
      <c r="T6" s="34">
        <f t="shared" si="3"/>
        <v>95.65</v>
      </c>
      <c r="U6" s="34">
        <f t="shared" si="3"/>
        <v>79.790000000000006</v>
      </c>
      <c r="V6" s="34">
        <f t="shared" si="3"/>
        <v>2126</v>
      </c>
      <c r="W6" s="34">
        <f t="shared" si="3"/>
        <v>0.92</v>
      </c>
      <c r="X6" s="34">
        <f t="shared" si="3"/>
        <v>2310.87</v>
      </c>
      <c r="Y6" s="35">
        <f>IF(Y7="",NA(),Y7)</f>
        <v>46.27</v>
      </c>
      <c r="Z6" s="35">
        <f t="shared" ref="Z6:AH6" si="4">IF(Z7="",NA(),Z7)</f>
        <v>51.71</v>
      </c>
      <c r="AA6" s="35">
        <f t="shared" si="4"/>
        <v>49.69</v>
      </c>
      <c r="AB6" s="35">
        <f t="shared" si="4"/>
        <v>48.61</v>
      </c>
      <c r="AC6" s="35">
        <f t="shared" si="4"/>
        <v>49.28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3868.31</v>
      </c>
      <c r="BG6" s="35">
        <f t="shared" ref="BG6:BO6" si="7">IF(BG7="",NA(),BG7)</f>
        <v>3952.04</v>
      </c>
      <c r="BH6" s="35">
        <f t="shared" si="7"/>
        <v>3867.92</v>
      </c>
      <c r="BI6" s="35">
        <f t="shared" si="7"/>
        <v>3607.3</v>
      </c>
      <c r="BJ6" s="35">
        <f t="shared" si="7"/>
        <v>2691.76</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31.81</v>
      </c>
      <c r="BR6" s="35">
        <f t="shared" ref="BR6:BZ6" si="8">IF(BR7="",NA(),BR7)</f>
        <v>32.22</v>
      </c>
      <c r="BS6" s="35">
        <f t="shared" si="8"/>
        <v>33.21</v>
      </c>
      <c r="BT6" s="35">
        <f t="shared" si="8"/>
        <v>33.75</v>
      </c>
      <c r="BU6" s="35">
        <f t="shared" si="8"/>
        <v>35.65</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399.85</v>
      </c>
      <c r="CC6" s="35">
        <f t="shared" ref="CC6:CK6" si="9">IF(CC7="",NA(),CC7)</f>
        <v>399.88</v>
      </c>
      <c r="CD6" s="35">
        <f t="shared" si="9"/>
        <v>399.82</v>
      </c>
      <c r="CE6" s="35">
        <f t="shared" si="9"/>
        <v>399.73</v>
      </c>
      <c r="CF6" s="35">
        <f t="shared" si="9"/>
        <v>377.92</v>
      </c>
      <c r="CG6" s="35">
        <f t="shared" si="9"/>
        <v>251.88</v>
      </c>
      <c r="CH6" s="35">
        <f t="shared" si="9"/>
        <v>247.43</v>
      </c>
      <c r="CI6" s="35">
        <f t="shared" si="9"/>
        <v>248.89</v>
      </c>
      <c r="CJ6" s="35">
        <f t="shared" si="9"/>
        <v>250.84</v>
      </c>
      <c r="CK6" s="35">
        <f t="shared" si="9"/>
        <v>235.61</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49.29</v>
      </c>
      <c r="CS6" s="35">
        <f t="shared" si="10"/>
        <v>50.32</v>
      </c>
      <c r="CT6" s="35">
        <f t="shared" si="10"/>
        <v>49.89</v>
      </c>
      <c r="CU6" s="35">
        <f t="shared" si="10"/>
        <v>49.39</v>
      </c>
      <c r="CV6" s="35">
        <f t="shared" si="10"/>
        <v>49.25</v>
      </c>
      <c r="CW6" s="34" t="str">
        <f>IF(CW7="","",IF(CW7="-","【-】","【"&amp;SUBSTITUTE(TEXT(CW7,"#,##0.00"),"-","△")&amp;"】"))</f>
        <v>【60.09】</v>
      </c>
      <c r="CX6" s="35">
        <f>IF(CX7="",NA(),CX7)</f>
        <v>79.14</v>
      </c>
      <c r="CY6" s="35">
        <f t="shared" ref="CY6:DG6" si="11">IF(CY7="",NA(),CY7)</f>
        <v>79.69</v>
      </c>
      <c r="CZ6" s="35">
        <f t="shared" si="11"/>
        <v>77.209999999999994</v>
      </c>
      <c r="DA6" s="35">
        <f t="shared" si="11"/>
        <v>80.489999999999995</v>
      </c>
      <c r="DB6" s="35">
        <f t="shared" si="11"/>
        <v>83.87</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x14ac:dyDescent="0.15">
      <c r="A7" s="28"/>
      <c r="B7" s="37">
        <v>2016</v>
      </c>
      <c r="C7" s="37">
        <v>294411</v>
      </c>
      <c r="D7" s="37">
        <v>47</v>
      </c>
      <c r="E7" s="37">
        <v>17</v>
      </c>
      <c r="F7" s="37">
        <v>1</v>
      </c>
      <c r="G7" s="37">
        <v>0</v>
      </c>
      <c r="H7" s="37" t="s">
        <v>109</v>
      </c>
      <c r="I7" s="37" t="s">
        <v>110</v>
      </c>
      <c r="J7" s="37" t="s">
        <v>111</v>
      </c>
      <c r="K7" s="37" t="s">
        <v>112</v>
      </c>
      <c r="L7" s="37" t="s">
        <v>113</v>
      </c>
      <c r="M7" s="37"/>
      <c r="N7" s="38" t="s">
        <v>114</v>
      </c>
      <c r="O7" s="38" t="s">
        <v>115</v>
      </c>
      <c r="P7" s="38">
        <v>28.1</v>
      </c>
      <c r="Q7" s="38">
        <v>89</v>
      </c>
      <c r="R7" s="38">
        <v>2592</v>
      </c>
      <c r="S7" s="38">
        <v>7632</v>
      </c>
      <c r="T7" s="38">
        <v>95.65</v>
      </c>
      <c r="U7" s="38">
        <v>79.790000000000006</v>
      </c>
      <c r="V7" s="38">
        <v>2126</v>
      </c>
      <c r="W7" s="38">
        <v>0.92</v>
      </c>
      <c r="X7" s="38">
        <v>2310.87</v>
      </c>
      <c r="Y7" s="38">
        <v>46.27</v>
      </c>
      <c r="Z7" s="38">
        <v>51.71</v>
      </c>
      <c r="AA7" s="38">
        <v>49.69</v>
      </c>
      <c r="AB7" s="38">
        <v>48.61</v>
      </c>
      <c r="AC7" s="38">
        <v>49.28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3868.31</v>
      </c>
      <c r="BG7" s="38">
        <v>3952.04</v>
      </c>
      <c r="BH7" s="38">
        <v>3867.92</v>
      </c>
      <c r="BI7" s="38">
        <v>3607.3</v>
      </c>
      <c r="BJ7" s="38">
        <v>2691.76</v>
      </c>
      <c r="BK7" s="38">
        <v>1309.43</v>
      </c>
      <c r="BL7" s="38">
        <v>1306.92</v>
      </c>
      <c r="BM7" s="38">
        <v>1203.71</v>
      </c>
      <c r="BN7" s="38">
        <v>1162.3599999999999</v>
      </c>
      <c r="BO7" s="38">
        <v>1047.6500000000001</v>
      </c>
      <c r="BP7" s="38">
        <v>728.3</v>
      </c>
      <c r="BQ7" s="38">
        <v>31.81</v>
      </c>
      <c r="BR7" s="38">
        <v>32.22</v>
      </c>
      <c r="BS7" s="38">
        <v>33.21</v>
      </c>
      <c r="BT7" s="38">
        <v>33.75</v>
      </c>
      <c r="BU7" s="38">
        <v>35.65</v>
      </c>
      <c r="BV7" s="38">
        <v>67.59</v>
      </c>
      <c r="BW7" s="38">
        <v>68.510000000000005</v>
      </c>
      <c r="BX7" s="38">
        <v>69.739999999999995</v>
      </c>
      <c r="BY7" s="38">
        <v>68.209999999999994</v>
      </c>
      <c r="BZ7" s="38">
        <v>74.040000000000006</v>
      </c>
      <c r="CA7" s="38">
        <v>100.04</v>
      </c>
      <c r="CB7" s="38">
        <v>399.85</v>
      </c>
      <c r="CC7" s="38">
        <v>399.88</v>
      </c>
      <c r="CD7" s="38">
        <v>399.82</v>
      </c>
      <c r="CE7" s="38">
        <v>399.73</v>
      </c>
      <c r="CF7" s="38">
        <v>377.92</v>
      </c>
      <c r="CG7" s="38">
        <v>251.88</v>
      </c>
      <c r="CH7" s="38">
        <v>247.43</v>
      </c>
      <c r="CI7" s="38">
        <v>248.89</v>
      </c>
      <c r="CJ7" s="38">
        <v>250.84</v>
      </c>
      <c r="CK7" s="38">
        <v>235.61</v>
      </c>
      <c r="CL7" s="38">
        <v>137.82</v>
      </c>
      <c r="CM7" s="38" t="s">
        <v>114</v>
      </c>
      <c r="CN7" s="38" t="s">
        <v>114</v>
      </c>
      <c r="CO7" s="38" t="s">
        <v>114</v>
      </c>
      <c r="CP7" s="38" t="s">
        <v>114</v>
      </c>
      <c r="CQ7" s="38" t="s">
        <v>114</v>
      </c>
      <c r="CR7" s="38">
        <v>49.29</v>
      </c>
      <c r="CS7" s="38">
        <v>50.32</v>
      </c>
      <c r="CT7" s="38">
        <v>49.89</v>
      </c>
      <c r="CU7" s="38">
        <v>49.39</v>
      </c>
      <c r="CV7" s="38">
        <v>49.25</v>
      </c>
      <c r="CW7" s="38">
        <v>60.09</v>
      </c>
      <c r="CX7" s="38">
        <v>79.14</v>
      </c>
      <c r="CY7" s="38">
        <v>79.69</v>
      </c>
      <c r="CZ7" s="38">
        <v>77.209999999999994</v>
      </c>
      <c r="DA7" s="38">
        <v>80.489999999999995</v>
      </c>
      <c r="DB7" s="38">
        <v>83.87</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奈良県</cp:lastModifiedBy>
  <cp:lastPrinted>2018-02-20T08:15:43Z</cp:lastPrinted>
  <dcterms:created xsi:type="dcterms:W3CDTF">2017-12-25T02:11:01Z</dcterms:created>
  <dcterms:modified xsi:type="dcterms:W3CDTF">2018-02-21T07:22:02Z</dcterms:modified>
  <cp:category/>
</cp:coreProperties>
</file>