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00.25\財務課\財政・電算\財政共有\財政\財政比較分析表\27財政状況資料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C35" i="9"/>
  <c r="CO34" i="9"/>
  <c r="BW34" i="9"/>
  <c r="BW35" i="9" s="1"/>
  <c r="BW36" i="9" s="1"/>
  <c r="BW37" i="9" s="1"/>
  <c r="BW38" i="9" s="1"/>
  <c r="BW39" i="9" s="1"/>
  <c r="BW40" i="9" s="1"/>
  <c r="U34" i="9"/>
  <c r="U35" i="9" s="1"/>
  <c r="U36" i="9" s="1"/>
  <c r="U37"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<sst xmlns="http://schemas.openxmlformats.org/spreadsheetml/2006/main" count="1064" uniqueCount="566">
  <si>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</si>
  <si>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</si>
  <si>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</si>
  <si>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</si>
  <si>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</si>
  <si>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</si>
  <si>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</si>
  <si>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</si>
  <si>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</si>
  <si>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</si>
  <si>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</si>
  <si>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</si>
  <si>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</si>
  <si>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</si>
  <si>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</si>
  <si>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</si>
  <si>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</si>
  <si>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</si>
  <si>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</si>
  <si>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</si>
  <si>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</si>
  <si>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</si>
  <si>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</si>
  <si>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</si>
  <si>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</si>
  <si>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</si>
  <si>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</si>
  <si>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</si>
  <si>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</si>
  <si>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</si>
  <si>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</si>
  <si>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</si>
  <si>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</si>
  <si>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</si>
  <si>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</si>
  <si>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</si>
  <si>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</si>
  <si>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</si>
  <si>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</si>
  <si>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</si>
  <si>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</si>
  <si>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</si>
  <si>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</si>
  <si>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</si>
  <si>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</si>
  <si>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</si>
  <si>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</si>
  <si>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</si>
  <si>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</si>
  <si>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</si>
  <si>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</si>
  <si>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</si>
  <si>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</si>
  <si>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</si>
  <si>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</si>
  <si>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</si>
  <si>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</si>
  <si>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</si>
  <si>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</si>
  <si>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</si>
  <si>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</si>
  <si>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</si>
  <si>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</si>
  <si>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</si>
  <si>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</si>
  <si>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</si>
  <si>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</si>
  <si>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</si>
  <si>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</si>
  <si>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</si>
  <si>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</si>
  <si>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</si>
  <si>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</si>
  <si>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</si>
  <si>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</si>
  <si>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</si>
  <si>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</si>
  <si>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</si>
  <si>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</si>
  <si>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</si>
  <si>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</si>
  <si>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</si>
  <si>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吉野町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</si>
  <si>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</si>
  <si>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</si>
  <si>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</si>
  <si>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</si>
  <si>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</si>
  <si>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</si>
  <si>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</si>
  <si>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</si>
  <si>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</si>
  <si>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</si>
  <si>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</si>
  <si>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</si>
  <si>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</si>
  <si>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</si>
  <si>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</si>
  <si>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</si>
  <si>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</si>
  <si>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</si>
  <si>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</si>
  <si>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</si>
  <si>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</si>
  <si>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</si>
  <si>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</si>
  <si>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</si>
  <si>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</si>
  <si>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</si>
  <si>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</si>
  <si>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</si>
  <si>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</si>
  <si>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</si>
  <si>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</si>
  <si>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</si>
  <si>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</si>
  <si>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</si>
  <si>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</si>
  <si>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</si>
  <si>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</si>
  <si>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</si>
  <si>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</si>
  <si>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</si>
  <si>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</si>
  <si>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</si>
  <si>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</si>
  <si>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</si>
  <si>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</si>
  <si>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</si>
  <si>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</si>
  <si>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</si>
  <si>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</si>
  <si>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</si>
  <si>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</si>
  <si>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</si>
  <si>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</si>
  <si>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</si>
  <si>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</si>
  <si>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</si>
  <si>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</si>
  <si>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</si>
  <si>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</si>
  <si>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</si>
  <si>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</si>
  <si>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</si>
  <si>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</si>
  <si>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</si>
  <si>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</si>
  <si>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</si>
  <si>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</si>
  <si>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</si>
  <si>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</si>
  <si>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</si>
  <si>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</si>
  <si>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</si>
  <si>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</si>
  <si>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</si>
  <si>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</si>
  <si>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</si>
  <si>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</si>
  <si>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</si>
  <si>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</si>
  <si>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</si>
  <si>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</si>
  <si>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</si>
  <si>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</si>
  <si>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</si>
  <si>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</si>
  <si>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</si>
  <si>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</si>
  <si>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</si>
  <si>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</si>
  <si>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</si>
  <si>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</si>
  <si>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</si>
  <si>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</si>
  <si>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</si>
  <si>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</si>
  <si>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</si>
  <si>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</si>
  <si>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</si>
  <si>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</si>
  <si>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</si>
  <si>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</si>
  <si>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</si>
  <si>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</si>
  <si>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</si>
  <si>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</si>
  <si>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</si>
  <si>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</si>
  <si>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</si>
  <si>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</si>
  <si>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</si>
  <si>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奈良県吉野町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</si>
  <si>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</si>
  <si>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</si>
  <si>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</si>
  <si>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</si>
  <si>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</si>
  <si>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</si>
  <si>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</si>
  <si>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</si>
  <si>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</si>
  <si>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</si>
  <si>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</si>
  <si>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</si>
  <si>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</si>
  <si>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</si>
  <si>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</si>
  <si>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</si>
  <si>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</si>
  <si>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</si>
  <si>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</si>
  <si>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</si>
  <si>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</si>
  <si>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</si>
  <si>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</si>
  <si>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</si>
  <si>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</si>
  <si>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</si>
  <si>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</si>
  <si>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</si>
  <si>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</si>
  <si>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</si>
  <si>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</si>
  <si>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</si>
  <si>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</si>
  <si>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</si>
  <si>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</si>
  <si>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</si>
  <si>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</si>
  <si>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</si>
  <si>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</si>
  <si>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</si>
  <si>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</si>
  <si>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</si>
  <si>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</si>
  <si>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</si>
  <si>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</si>
  <si>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</si>
  <si>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</si>
  <si>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</si>
  <si>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</si>
  <si>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</si>
  <si>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</si>
  <si>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</si>
  <si>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</si>
  <si>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</si>
  <si>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</si>
  <si>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</si>
  <si>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</si>
  <si>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</si>
  <si>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</si>
  <si>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</si>
  <si>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</si>
  <si>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</si>
  <si>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</si>
  <si>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</si>
  <si>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</si>
  <si>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</si>
  <si>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</si>
  <si>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</si>
  <si>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</si>
  <si>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</si>
  <si>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</si>
  <si>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</si>
  <si>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</si>
  <si>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</si>
  <si>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</si>
  <si>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</si>
  <si>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</si>
  <si>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</si>
  <si>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</si>
  <si>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</si>
  <si>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</si>
  <si>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</si>
  <si>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</si>
  <si>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</si>
  <si>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</si>
  <si>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</si>
  <si>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</si>
  <si>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</si>
  <si>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</si>
  <si>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</si>
  <si>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</si>
  <si>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</si>
  <si>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</si>
  <si>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</si>
  <si>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</si>
  <si>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</si>
  <si>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</si>
  <si>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</si>
  <si>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</si>
  <si>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</si>
  <si>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</si>
  <si>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</si>
  <si>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</si>
  <si>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</si>
  <si>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</si>
  <si>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</si>
  <si>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</si>
  <si>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</si>
  <si>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</si>
  <si>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</si>
  <si>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</si>
  <si>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</si>
  <si>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</si>
  <si>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</si>
  <si>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</si>
  <si>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</si>
  <si>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</si>
  <si>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</si>
  <si>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</si>
  <si>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</si>
  <si>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</si>
  <si>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</si>
  <si>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</si>
  <si>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</si>
  <si>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</si>
  <si>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</si>
  <si>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</si>
  <si>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</si>
  <si>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</si>
  <si>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</si>
  <si>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</si>
  <si>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</si>
  <si>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</si>
  <si>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</si>
  <si>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</si>
  <si>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</si>
  <si>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</si>
  <si>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</si>
  <si>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</si>
  <si>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</si>
  <si>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</si>
  <si>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</si>
  <si>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</si>
  <si>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</si>
  <si>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</si>
  <si>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</si>
  <si>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</si>
  <si>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奈良県吉野町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</si>
  <si>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</si>
  <si>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</si>
  <si>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</si>
  <si>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</si>
  <si>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</si>
  <si>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</si>
  <si>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</si>
  <si>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</si>
  <si>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</si>
  <si>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</si>
  <si>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</si>
  <si>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</si>
  <si>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</si>
  <si>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</si>
  <si>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</si>
  <si>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</si>
  <si>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</si>
  <si>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</si>
  <si>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</si>
  <si>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</si>
  <si>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</si>
  <si>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</si>
  <si>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</si>
  <si>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</si>
  <si>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</si>
  <si>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</si>
  <si>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</si>
  <si>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</si>
  <si>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</si>
  <si>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</si>
  <si>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</si>
  <si>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</si>
  <si>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</si>
  <si>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</si>
  <si>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　保険事業勘定</t>
    <phoneticPr fontId="5"/>
  </si>
  <si>
    <t>介護保険特別会計　サービス事業勘定</t>
    <phoneticPr fontId="5"/>
  </si>
  <si>
    <t>後期高齢者医療特別会計</t>
    <phoneticPr fontId="5"/>
  </si>
  <si>
    <t>水道事業</t>
    <phoneticPr fontId="5"/>
  </si>
  <si>
    <t>法適用企業</t>
    <phoneticPr fontId="5"/>
  </si>
  <si>
    <t>病院事業</t>
    <phoneticPr fontId="5"/>
  </si>
  <si>
    <t>簡易水道事業</t>
    <phoneticPr fontId="5"/>
  </si>
  <si>
    <t>法非適用企業</t>
    <phoneticPr fontId="5"/>
  </si>
  <si>
    <t>下水道事業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</si>
  <si>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</si>
  <si>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</si>
  <si>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</si>
  <si>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</si>
  <si>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</si>
  <si>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</si>
  <si>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</si>
  <si>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</si>
  <si>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</si>
  <si>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</si>
  <si>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</si>
  <si>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</si>
  <si>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</si>
  <si>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</si>
  <si>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</si>
  <si>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</si>
  <si>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</si>
  <si>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</si>
  <si>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</si>
  <si>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</si>
  <si>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</si>
  <si>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</si>
  <si>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</si>
  <si>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</si>
  <si>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</si>
  <si>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</si>
  <si>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</si>
  <si>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</si>
  <si>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</si>
  <si>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</si>
  <si>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</si>
  <si>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</si>
  <si>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</si>
  <si>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</si>
  <si>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</si>
  <si>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</si>
  <si>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</si>
  <si>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</si>
  <si>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</si>
  <si>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</si>
  <si>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</si>
  <si>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</si>
  <si>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</si>
  <si>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</si>
  <si>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</si>
  <si>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</si>
  <si>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</si>
  <si>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</si>
  <si>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</si>
  <si>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</si>
  <si>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</si>
  <si>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</si>
  <si>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</si>
  <si>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</si>
  <si>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</si>
  <si>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</si>
  <si>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</si>
  <si>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</si>
  <si>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病院事業</t>
    <phoneticPr fontId="5"/>
  </si>
  <si>
    <t>-</t>
    <phoneticPr fontId="5"/>
  </si>
  <si>
    <t>将来負担比率（(Ｅ)－(Ｆ)）／（(Ｃ)－(Ｄ)）×１００</t>
    <rPh sb="0" eb="2">
      <t>ショウライ</t>
    </rPh>
    <rPh sb="2" eb="4">
      <t>フタン</t>
    </rPh>
    <rPh sb="4" eb="6">
      <t>ヒリツ</t>
    </rPh>
    <phoneticPr fontId="5"/>
  </si>
  <si>
    <t>農業集落排水事業</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</si>
  <si>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</si>
  <si>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</si>
  <si>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</si>
  <si>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</si>
  <si>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</si>
  <si>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</si>
  <si>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</si>
  <si>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</si>
  <si>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</si>
  <si>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</si>
  <si>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</si>
  <si>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</si>
  <si>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</si>
  <si>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</si>
  <si>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</si>
  <si>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</si>
  <si>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</si>
  <si>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</si>
  <si>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</si>
  <si>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</si>
  <si>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</si>
  <si>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</si>
  <si>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</si>
  <si>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</si>
  <si>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</si>
  <si>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</si>
  <si>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</si>
  <si>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</si>
  <si>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</si>
  <si>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</si>
  <si>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</si>
  <si>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</si>
  <si>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</si>
  <si>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</si>
  <si>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</si>
  <si>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</si>
  <si>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</si>
  <si>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</si>
  <si>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</si>
  <si>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</si>
  <si>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</si>
  <si>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</si>
  <si>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</si>
  <si>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</si>
  <si>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</si>
  <si>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</si>
  <si>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</si>
  <si>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</si>
  <si>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</si>
  <si>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</si>
  <si>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</si>
  <si>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</si>
  <si>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</si>
  <si>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</si>
  <si>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</si>
  <si>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</si>
  <si>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</si>
  <si>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</si>
  <si>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</si>
  <si>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</si>
  <si>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</si>
  <si>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</si>
  <si>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</si>
  <si>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</si>
  <si>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</si>
  <si>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</si>
  <si>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</si>
  <si>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</si>
  <si>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</si>
  <si>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</si>
  <si>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</si>
  <si>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</si>
  <si>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</si>
  <si>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</si>
  <si>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</si>
  <si>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</si>
  <si>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</si>
  <si>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</si>
  <si>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</si>
  <si>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</si>
  <si>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</si>
  <si>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</si>
  <si>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3.31</t>
  </si>
  <si>
    <t>一般会計</t>
  </si>
  <si>
    <t>水道事業</t>
  </si>
  <si>
    <t>病院事業</t>
  </si>
  <si>
    <t>簡易水道事業</t>
  </si>
  <si>
    <t>介護保険特別会計　保険事業勘定</t>
  </si>
  <si>
    <t>国民健康保険特別会計</t>
  </si>
  <si>
    <t>農業集落排水事業</t>
  </si>
  <si>
    <t>後期高齢者医療特別会計</t>
  </si>
  <si>
    <t>その他会計（赤字）</t>
  </si>
  <si>
    <t>その他会計（黒字）</t>
  </si>
  <si>
    <t>-</t>
    <phoneticPr fontId="2"/>
  </si>
  <si>
    <t>-</t>
    <phoneticPr fontId="2"/>
  </si>
  <si>
    <t>-</t>
    <phoneticPr fontId="2"/>
  </si>
  <si>
    <t>奈良県市町村総合事務組合</t>
    <rPh sb="0" eb="3">
      <t>ナラケン</t>
    </rPh>
    <rPh sb="3" eb="6">
      <t>シチョウソン</t>
    </rPh>
    <rPh sb="6" eb="8">
      <t>ソウゴウ</t>
    </rPh>
    <rPh sb="8" eb="10">
      <t>ジム</t>
    </rPh>
    <rPh sb="10" eb="12">
      <t>クミアイ</t>
    </rPh>
    <phoneticPr fontId="2"/>
  </si>
  <si>
    <t>吉野広域行政組合</t>
    <rPh sb="0" eb="2">
      <t>ヨシノ</t>
    </rPh>
    <rPh sb="2" eb="4">
      <t>コウイキ</t>
    </rPh>
    <rPh sb="4" eb="6">
      <t>ギョウセイ</t>
    </rPh>
    <rPh sb="6" eb="8">
      <t>クミアイ</t>
    </rPh>
    <phoneticPr fontId="2"/>
  </si>
  <si>
    <t>奈良県広域水質検査センター組合</t>
    <rPh sb="0" eb="2">
      <t>ナラ</t>
    </rPh>
    <rPh sb="2" eb="3">
      <t>ケン</t>
    </rPh>
    <rPh sb="3" eb="5">
      <t>コウイキ</t>
    </rPh>
    <rPh sb="5" eb="7">
      <t>スイシツ</t>
    </rPh>
    <rPh sb="7" eb="9">
      <t>ケンサ</t>
    </rPh>
    <rPh sb="13" eb="15">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</si>
  <si>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</si>
  <si>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</si>
  <si>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南和広域医療組合</t>
    <rPh sb="0" eb="2">
      <t>ナンワ</t>
    </rPh>
    <rPh sb="2" eb="4">
      <t>コウイキ</t>
    </rPh>
    <rPh sb="4" eb="6">
      <t>イリョウ</t>
    </rPh>
    <rPh sb="6" eb="8">
      <t>クミアイ</t>
    </rPh>
    <phoneticPr fontId="2"/>
  </si>
  <si>
    <t>奈良県広域消防組合</t>
    <rPh sb="0" eb="3">
      <t>ナラケン</t>
    </rPh>
    <rPh sb="3" eb="5">
      <t>コウイキ</t>
    </rPh>
    <rPh sb="5" eb="7">
      <t>ショウボウ</t>
    </rPh>
    <rPh sb="7" eb="9">
      <t>クミアイ</t>
    </rPh>
    <phoneticPr fontId="2"/>
  </si>
  <si>
    <t>吉野町土地開発公社</t>
    <rPh sb="0" eb="3">
      <t>ヨシノチョウ</t>
    </rPh>
    <rPh sb="3" eb="5">
      <t>トチ</t>
    </rPh>
    <rPh sb="5" eb="7">
      <t>カイハツ</t>
    </rPh>
    <rPh sb="7" eb="9">
      <t>コウシャ</t>
    </rPh>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</si>
  <si>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</si>
  <si>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</si>
  <si>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</si>
  <si>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</si>
  <si>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</si>
  <si>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</si>
  <si>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</si>
  <si>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xml:space="preserve">実質公債費比率は若干の改善がみられる。改善の要因は、下水道特別会計など公営企業への繰出金のうち地方債償還充当額が減少したこと、標準財政規模が増加したことがあげられる。年々比率は改善し類似団体平均を下回っているが、南和広域医療組合への負担や簡易水道特別会計での大規模整備に伴う地方債の償還が始まると比率は悪化する見込みである。また将来負担比率は南和広域医療組合への負担や簡易水道特別会計での大規模整備の財源として多額の地方債を発行したことが大きな要因となり、前年度に比べ将来負担比率が20.9％増加し100.2％になった。類似団体平均を大幅に上回る結果となっている。今後、将来負担を伴う新規事業については必要性の検証を行い、将来世代へ過度な負担をもたらすことのないよう、比率上昇を抑制していく。
</t>
    <rPh sb="0" eb="2">
      <t>ジッシツ</t>
    </rPh>
    <rPh sb="2" eb="5">
      <t>コウサイヒ</t>
    </rPh>
    <rPh sb="5" eb="7">
      <t>ヒリツ</t>
    </rPh>
    <rPh sb="8" eb="10">
      <t>ジャッカン</t>
    </rPh>
    <rPh sb="11" eb="13">
      <t>カイゼン</t>
    </rPh>
    <rPh sb="164" eb="166">
      <t>ショウライ</t>
    </rPh>
    <rPh sb="166" eb="168">
      <t>フタン</t>
    </rPh>
    <rPh sb="168" eb="170">
      <t>ヒリツ</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</si>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</sst>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6"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1" xfId="34" applyFont="1" applyFill="1" applyBorder="1" applyAlignment="1" applyProtection="1">
      <alignment horizontal="left" vertical="top" wrapText="1"/>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1" fillId="0" borderId="41" xfId="34" applyFont="1" applyFill="1" applyBorder="1" applyAlignment="1" applyProtection="1">
      <alignment horizontal="left" vertical="top"/>
      <protection locked="0"/>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25750</c:v>
                </c:pt>
                <c:pt idx="1">
                  <c:v>26924</c:v>
                </c:pt>
                <c:pt idx="2">
                  <c:v>72013</c:v>
                </c:pt>
                <c:pt idx="3">
                  <c:v>76050</c:v>
                </c:pt>
                <c:pt idx="4">
                  <c:v>50800</c:v>
                </c:pt>
              </c:numCache>
            </c:numRef>
          </c:val>
          <c:smooth val="0"/>
        </c:ser>
        <c:dLbls>
          <c:showLegendKey val="0"/>
          <c:showVal val="0"/>
          <c:showCatName val="0"/>
          <c:showSerName val="0"/>
          <c:showPercent val="0"/>
          <c:showBubbleSize val="0"/>
        </c:dLbls>
        <c:marker val="1"/>
        <c:smooth val="0"/>
        <c:axId val="287722240"/>
        <c:axId val="287721848"/>
      </c:lineChart>
      <c:catAx>
        <c:axId val="287722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7721848"/>
        <c:crosses val="autoZero"/>
        <c:auto val="1"/>
        <c:lblAlgn val="ctr"/>
        <c:lblOffset val="100"/>
        <c:tickLblSkip val="1"/>
        <c:tickMarkSkip val="1"/>
        <c:noMultiLvlLbl val="0"/>
      </c:catAx>
      <c:valAx>
        <c:axId val="2877218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7722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13.57</c:v>
                </c:pt>
                <c:pt idx="1">
                  <c:v>11.39</c:v>
                </c:pt>
                <c:pt idx="2">
                  <c:v>6.46</c:v>
                </c:pt>
                <c:pt idx="3">
                  <c:v>8.2799999999999994</c:v>
                </c:pt>
                <c:pt idx="4">
                  <c:v>11.31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14.64</c:v>
                </c:pt>
                <c:pt idx="1">
                  <c:v>19.690000000000001</c:v>
                </c:pt>
                <c:pt idx="2">
                  <c:v>20.77</c:v>
                </c:pt>
                <c:pt idx="3">
                  <c:v>21.35</c:v>
                </c:pt>
                <c:pt idx="4">
                  <c:v>24.57</c:v>
                </c:pt>
              </c:numCache>
            </c:numRef>
          </c:val>
        </c:ser>
        <c:dLbls>
          <c:showLegendKey val="0"/>
          <c:showVal val="0"/>
          <c:showCatName val="0"/>
          <c:showSerName val="0"/>
          <c:showPercent val="0"/>
          <c:showBubbleSize val="0"/>
        </c:dLbls>
        <c:gapWidth val="250"/>
        <c:overlap val="100"/>
        <c:axId val="287719888"/>
        <c:axId val="287719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8.0500000000000007</c:v>
                </c:pt>
                <c:pt idx="1">
                  <c:v>1.9</c:v>
                </c:pt>
                <c:pt idx="2">
                  <c:v>-3.31</c:v>
                </c:pt>
                <c:pt idx="3">
                  <c:v>2.21</c:v>
                </c:pt>
                <c:pt idx="4">
                  <c:v>7.38</c:v>
                </c:pt>
              </c:numCache>
            </c:numRef>
          </c:val>
          <c:smooth val="0"/>
        </c:ser>
        <c:dLbls>
          <c:showLegendKey val="0"/>
          <c:showVal val="0"/>
          <c:showCatName val="0"/>
          <c:showSerName val="0"/>
          <c:showPercent val="0"/>
          <c:showBubbleSize val="0"/>
        </c:dLbls>
        <c:marker val="1"/>
        <c:smooth val="0"/>
        <c:axId val="287719888"/>
        <c:axId val="287719496"/>
      </c:lineChart>
      <c:catAx>
        <c:axId val="28771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7719496"/>
        <c:crosses val="autoZero"/>
        <c:auto val="1"/>
        <c:lblAlgn val="ctr"/>
        <c:lblOffset val="100"/>
        <c:tickLblSkip val="1"/>
        <c:tickMarkSkip val="1"/>
        <c:noMultiLvlLbl val="0"/>
      </c:catAx>
      <c:valAx>
        <c:axId val="287719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71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農業集落排水事業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0.16</c:v>
                </c:pt>
                <c:pt idx="2">
                  <c:v>#N/A</c:v>
                </c:pt>
                <c:pt idx="3">
                  <c:v>0.2</c:v>
                </c:pt>
                <c:pt idx="4">
                  <c:v>#N/A</c:v>
                </c:pt>
                <c:pt idx="5">
                  <c:v>0.23</c:v>
                </c:pt>
                <c:pt idx="6">
                  <c:v>#N/A</c:v>
                </c:pt>
                <c:pt idx="7">
                  <c:v>0.15</c:v>
                </c:pt>
                <c:pt idx="8">
                  <c:v>#N/A</c:v>
                </c:pt>
                <c:pt idx="9">
                  <c:v>0.2</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2.0699999999999998</c:v>
                </c:pt>
                <c:pt idx="2">
                  <c:v>#N/A</c:v>
                </c:pt>
                <c:pt idx="3">
                  <c:v>2.27</c:v>
                </c:pt>
                <c:pt idx="4">
                  <c:v>#N/A</c:v>
                </c:pt>
                <c:pt idx="5">
                  <c:v>1.21</c:v>
                </c:pt>
                <c:pt idx="6">
                  <c:v>#N/A</c:v>
                </c:pt>
                <c:pt idx="7">
                  <c:v>0.46</c:v>
                </c:pt>
                <c:pt idx="8">
                  <c:v>#N/A</c:v>
                </c:pt>
                <c:pt idx="9">
                  <c:v>0.56999999999999995</c:v>
                </c:pt>
              </c:numCache>
            </c:numRef>
          </c:val>
        </c:ser>
        <c:ser>
          <c:idx val="5"/>
          <c:order val="5"/>
          <c:tx>
            <c:strRef>
              <c:f>データシート!$A$32</c:f>
              <c:strCache>
                <c:ptCount val="1"/>
                <c:pt idx="0">
                  <c:v>介護保険特別会計　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0.42</c:v>
                </c:pt>
                <c:pt idx="2">
                  <c:v>#N/A</c:v>
                </c:pt>
                <c:pt idx="3">
                  <c:v>0.62</c:v>
                </c:pt>
                <c:pt idx="4">
                  <c:v>#N/A</c:v>
                </c:pt>
                <c:pt idx="5">
                  <c:v>0.03</c:v>
                </c:pt>
                <c:pt idx="6">
                  <c:v>#N/A</c:v>
                </c:pt>
                <c:pt idx="7">
                  <c:v>0.24</c:v>
                </c:pt>
                <c:pt idx="8">
                  <c:v>#N/A</c:v>
                </c:pt>
                <c:pt idx="9">
                  <c:v>0.6</c:v>
                </c:pt>
              </c:numCache>
            </c:numRef>
          </c:val>
        </c:ser>
        <c:ser>
          <c:idx val="6"/>
          <c:order val="6"/>
          <c:tx>
            <c:strRef>
              <c:f>データシート!$A$33</c:f>
              <c:strCache>
                <c:ptCount val="1"/>
                <c:pt idx="0">
                  <c:v>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1.64</c:v>
                </c:pt>
                <c:pt idx="2">
                  <c:v>#N/A</c:v>
                </c:pt>
                <c:pt idx="3">
                  <c:v>1.61</c:v>
                </c:pt>
                <c:pt idx="4">
                  <c:v>#N/A</c:v>
                </c:pt>
                <c:pt idx="5">
                  <c:v>1.43</c:v>
                </c:pt>
                <c:pt idx="6">
                  <c:v>#N/A</c:v>
                </c:pt>
                <c:pt idx="7">
                  <c:v>0.98</c:v>
                </c:pt>
                <c:pt idx="8">
                  <c:v>#N/A</c:v>
                </c:pt>
                <c:pt idx="9">
                  <c:v>1.1200000000000001</c:v>
                </c:pt>
              </c:numCache>
            </c:numRef>
          </c:val>
        </c:ser>
        <c:ser>
          <c:idx val="7"/>
          <c:order val="7"/>
          <c:tx>
            <c:strRef>
              <c:f>データシート!$A$34</c:f>
              <c:strCache>
                <c:ptCount val="1"/>
                <c:pt idx="0">
                  <c:v>病院事業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5.57</c:v>
                </c:pt>
                <c:pt idx="2">
                  <c:v>#N/A</c:v>
                </c:pt>
                <c:pt idx="3">
                  <c:v>6.59</c:v>
                </c:pt>
                <c:pt idx="4">
                  <c:v>#N/A</c:v>
                </c:pt>
                <c:pt idx="5">
                  <c:v>7.36</c:v>
                </c:pt>
                <c:pt idx="6">
                  <c:v>#N/A</c:v>
                </c:pt>
                <c:pt idx="7">
                  <c:v>1.73</c:v>
                </c:pt>
                <c:pt idx="8">
                  <c:v>#N/A</c:v>
                </c:pt>
                <c:pt idx="9">
                  <c:v>3.84</c:v>
                </c:pt>
              </c:numCache>
            </c:numRef>
          </c:val>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6.48</c:v>
                </c:pt>
                <c:pt idx="2">
                  <c:v>#N/A</c:v>
                </c:pt>
                <c:pt idx="3">
                  <c:v>6.74</c:v>
                </c:pt>
                <c:pt idx="4">
                  <c:v>#N/A</c:v>
                </c:pt>
                <c:pt idx="5">
                  <c:v>7.22</c:v>
                </c:pt>
                <c:pt idx="6">
                  <c:v>#N/A</c:v>
                </c:pt>
                <c:pt idx="7">
                  <c:v>5.91</c:v>
                </c:pt>
                <c:pt idx="8">
                  <c:v>#N/A</c:v>
                </c:pt>
                <c:pt idx="9">
                  <c:v>8.31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13.57</c:v>
                </c:pt>
                <c:pt idx="2">
                  <c:v>#N/A</c:v>
                </c:pt>
                <c:pt idx="3">
                  <c:v>11.39</c:v>
                </c:pt>
                <c:pt idx="4">
                  <c:v>#N/A</c:v>
                </c:pt>
                <c:pt idx="5">
                  <c:v>6.45</c:v>
                </c:pt>
                <c:pt idx="6">
                  <c:v>#N/A</c:v>
                </c:pt>
                <c:pt idx="7">
                  <c:v>8.2799999999999994</c:v>
                </c:pt>
                <c:pt idx="8">
                  <c:v>#N/A</c:v>
                </c:pt>
                <c:pt idx="9">
                  <c:v>10.83</c:v>
                </c:pt>
              </c:numCache>
            </c:numRef>
          </c:val>
        </c:ser>
        <c:dLbls>
          <c:showLegendKey val="0"/>
          <c:showVal val="0"/>
          <c:showCatName val="0"/>
          <c:showSerName val="0"/>
          <c:showPercent val="0"/>
          <c:showBubbleSize val="0"/>
        </c:dLbls>
        <c:gapWidth val="150"/>
        <c:overlap val="100"/>
        <c:axId val="287718712"/>
        <c:axId val="287718320"/>
      </c:barChart>
      <c:catAx>
        <c:axId val="287718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7718320"/>
        <c:crosses val="autoZero"/>
        <c:auto val="1"/>
        <c:lblAlgn val="ctr"/>
        <c:lblOffset val="100"/>
        <c:tickLblSkip val="1"/>
        <c:tickMarkSkip val="1"/>
        <c:noMultiLvlLbl val="0"/>
      </c:catAx>
      <c:valAx>
        <c:axId val="287718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718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681</c:v>
                </c:pt>
                <c:pt idx="5">
                  <c:v>671</c:v>
                </c:pt>
                <c:pt idx="8">
                  <c:v>688</c:v>
                </c:pt>
                <c:pt idx="11">
                  <c:v>689</c:v>
                </c:pt>
                <c:pt idx="14">
                  <c:v>649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74</c:v>
                </c:pt>
                <c:pt idx="3">
                  <c:v>54</c:v>
                </c:pt>
                <c:pt idx="6">
                  <c:v>51</c:v>
                </c:pt>
                <c:pt idx="9">
                  <c:v>54</c:v>
                </c:pt>
                <c:pt idx="12">
                  <c:v>51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287</c:v>
                </c:pt>
                <c:pt idx="3">
                  <c:v>259</c:v>
                </c:pt>
                <c:pt idx="6">
                  <c:v>258</c:v>
                </c:pt>
                <c:pt idx="9">
                  <c:v>240</c:v>
                </c:pt>
                <c:pt idx="12">
                  <c:v>231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614</c:v>
                </c:pt>
                <c:pt idx="3">
                  <c:v>606</c:v>
                </c:pt>
                <c:pt idx="6">
                  <c:v>628</c:v>
                </c:pt>
                <c:pt idx="9">
                  <c:v>592</c:v>
                </c:pt>
                <c:pt idx="12">
                  <c:v>559</c:v>
                </c:pt>
              </c:numCache>
            </c:numRef>
          </c:val>
        </c:ser>
        <c:dLbls>
          <c:showLegendKey val="0"/>
          <c:showVal val="0"/>
          <c:showCatName val="0"/>
          <c:showSerName val="0"/>
          <c:showPercent val="0"/>
          <c:showBubbleSize val="0"/>
        </c:dLbls>
        <c:gapWidth val="100"/>
        <c:overlap val="100"/>
        <c:axId val="287717536"/>
        <c:axId val="287717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294</c:v>
                </c:pt>
                <c:pt idx="2">
                  <c:v>#N/A</c:v>
                </c:pt>
                <c:pt idx="3">
                  <c:v>#N/A</c:v>
                </c:pt>
                <c:pt idx="4">
                  <c:v>248</c:v>
                </c:pt>
                <c:pt idx="5">
                  <c:v>#N/A</c:v>
                </c:pt>
                <c:pt idx="6">
                  <c:v>#N/A</c:v>
                </c:pt>
                <c:pt idx="7">
                  <c:v>249</c:v>
                </c:pt>
                <c:pt idx="8">
                  <c:v>#N/A</c:v>
                </c:pt>
                <c:pt idx="9">
                  <c:v>#N/A</c:v>
                </c:pt>
                <c:pt idx="10">
                  <c:v>197</c:v>
                </c:pt>
                <c:pt idx="11">
                  <c:v>#N/A</c:v>
                </c:pt>
                <c:pt idx="12">
                  <c:v>#N/A</c:v>
                </c:pt>
                <c:pt idx="13">
                  <c:v>192</c:v>
                </c:pt>
                <c:pt idx="14">
                  <c:v>#N/A</c:v>
                </c:pt>
              </c:numCache>
            </c:numRef>
          </c:val>
          <c:smooth val="0"/>
        </c:ser>
        <c:dLbls>
          <c:showLegendKey val="0"/>
          <c:showVal val="0"/>
          <c:showCatName val="0"/>
          <c:showSerName val="0"/>
          <c:showPercent val="0"/>
          <c:showBubbleSize val="0"/>
        </c:dLbls>
        <c:marker val="1"/>
        <c:smooth val="0"/>
        <c:axId val="287717536"/>
        <c:axId val="287717144"/>
      </c:lineChart>
      <c:catAx>
        <c:axId val="28771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7717144"/>
        <c:crosses val="autoZero"/>
        <c:auto val="1"/>
        <c:lblAlgn val="ctr"/>
        <c:lblOffset val="100"/>
        <c:tickLblSkip val="1"/>
        <c:tickMarkSkip val="1"/>
        <c:noMultiLvlLbl val="0"/>
      </c:catAx>
      <c:valAx>
        <c:axId val="287717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71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6763</c:v>
                </c:pt>
                <c:pt idx="5">
                  <c:v>6476</c:v>
                </c:pt>
                <c:pt idx="8">
                  <c:v>6344</c:v>
                </c:pt>
                <c:pt idx="11">
                  <c:v>6242</c:v>
                </c:pt>
                <c:pt idx="14">
                  <c:v>6375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87</c:v>
                </c:pt>
                <c:pt idx="14">
                  <c:v>87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1456</c:v>
                </c:pt>
                <c:pt idx="5">
                  <c:v>1415</c:v>
                </c:pt>
                <c:pt idx="8">
                  <c:v>1572</c:v>
                </c:pt>
                <c:pt idx="11">
                  <c:v>1449</c:v>
                </c:pt>
                <c:pt idx="14">
                  <c:v>1536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1394</c:v>
                </c:pt>
                <c:pt idx="3">
                  <c:v>1270</c:v>
                </c:pt>
                <c:pt idx="6">
                  <c:v>1150</c:v>
                </c:pt>
                <c:pt idx="9">
                  <c:v>1172</c:v>
                </c:pt>
                <c:pt idx="12">
                  <c:v>1206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408</c:v>
                </c:pt>
                <c:pt idx="3">
                  <c:v>338</c:v>
                </c:pt>
                <c:pt idx="6">
                  <c:v>261</c:v>
                </c:pt>
                <c:pt idx="9">
                  <c:v>301</c:v>
                </c:pt>
                <c:pt idx="12">
                  <c:v>594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3931</c:v>
                </c:pt>
                <c:pt idx="3">
                  <c:v>3709</c:v>
                </c:pt>
                <c:pt idx="6">
                  <c:v>3516</c:v>
                </c:pt>
                <c:pt idx="9">
                  <c:v>3365</c:v>
                </c:pt>
                <c:pt idx="12">
                  <c:v>3526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5201</c:v>
                </c:pt>
                <c:pt idx="3">
                  <c:v>4966</c:v>
                </c:pt>
                <c:pt idx="6">
                  <c:v>4924</c:v>
                </c:pt>
                <c:pt idx="9">
                  <c:v>5000</c:v>
                </c:pt>
                <c:pt idx="12">
                  <c:v>5438</c:v>
                </c:pt>
              </c:numCache>
            </c:numRef>
          </c:val>
        </c:ser>
        <c:dLbls>
          <c:showLegendKey val="0"/>
          <c:showVal val="0"/>
          <c:showCatName val="0"/>
          <c:showSerName val="0"/>
          <c:showPercent val="0"/>
          <c:showBubbleSize val="0"/>
        </c:dLbls>
        <c:gapWidth val="100"/>
        <c:overlap val="100"/>
        <c:axId val="287716752"/>
        <c:axId val="287714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2715</c:v>
                </c:pt>
                <c:pt idx="2">
                  <c:v>#N/A</c:v>
                </c:pt>
                <c:pt idx="3">
                  <c:v>#N/A</c:v>
                </c:pt>
                <c:pt idx="4">
                  <c:v>2392</c:v>
                </c:pt>
                <c:pt idx="5">
                  <c:v>#N/A</c:v>
                </c:pt>
                <c:pt idx="6">
                  <c:v>#N/A</c:v>
                </c:pt>
                <c:pt idx="7">
                  <c:v>1935</c:v>
                </c:pt>
                <c:pt idx="8">
                  <c:v>#N/A</c:v>
                </c:pt>
                <c:pt idx="9">
                  <c:v>#N/A</c:v>
                </c:pt>
                <c:pt idx="10">
                  <c:v>2061</c:v>
                </c:pt>
                <c:pt idx="11">
                  <c:v>#N/A</c:v>
                </c:pt>
                <c:pt idx="12">
                  <c:v>#N/A</c:v>
                </c:pt>
                <c:pt idx="13">
                  <c:v>2765</c:v>
                </c:pt>
                <c:pt idx="14">
                  <c:v>#N/A</c:v>
                </c:pt>
              </c:numCache>
            </c:numRef>
          </c:val>
          <c:smooth val="0"/>
        </c:ser>
        <c:dLbls>
          <c:showLegendKey val="0"/>
          <c:showVal val="0"/>
          <c:showCatName val="0"/>
          <c:showSerName val="0"/>
          <c:showPercent val="0"/>
          <c:showBubbleSize val="0"/>
        </c:dLbls>
        <c:marker val="1"/>
        <c:smooth val="0"/>
        <c:axId val="287716752"/>
        <c:axId val="287714792"/>
      </c:lineChart>
      <c:catAx>
        <c:axId val="28771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7714792"/>
        <c:crosses val="autoZero"/>
        <c:auto val="1"/>
        <c:lblAlgn val="ctr"/>
        <c:lblOffset val="100"/>
        <c:tickLblSkip val="1"/>
        <c:tickMarkSkip val="1"/>
        <c:noMultiLvlLbl val="0"/>
      </c:catAx>
      <c:valAx>
        <c:axId val="287714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71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{9D5F24AC-44E8-49F5-AFF5-6851A99B28C3}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{AD34DA77-6D30-4DB7-87D8-DBB561D85167}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{A7DE356E-664C-4B23-8D33-7C42493563FD}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{6713627D-5D46-46EB-8BFD-253B61A565BE}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{18EF2F06-BCBD-4956-BC7D-A8F4B8BA84A0}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{19654786-A965-4FEA-82D1-9CDB48887521}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{FDE883B5-0C62-448E-99D4-861B1E27C558}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{0AF2F306-A7B5-4E3D-B796-EB3A5EB09A94}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{78CAF39B-15F8-4776-9E37-03347DC9F3A9}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{A251C0E7-4880-43BB-AA4E-EDA14BABEB5B}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92708456"/>
        <c:axId val="292709240"/>
      </c:scatterChart>
      <c:valAx>
        <c:axId val="2927084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2709240"/>
        <c:crosses val="autoZero"/>
        <c:crossBetween val="midCat"/>
      </c:valAx>
      <c:valAx>
        <c:axId val="2927092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2708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{F24FC14F-8A47-4974-AC23-23CD265550A3}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{CF76E2BE-5EC2-45E9-9F19-5F12453BEB21}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{567E9DBE-0672-432A-BCF4-CF3276C2F5E4}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{5D0BC5B8-A566-4334-A418-0E59AC11881C}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{53C63D3D-653F-4493-BABB-8771AF8B4660}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12.3</c:v>
                </c:pt>
                <c:pt idx="1">
                  <c:v>10.9</c:v>
                </c:pt>
                <c:pt idx="2">
                  <c:v>9.6999999999999993</c:v>
                </c:pt>
                <c:pt idx="3">
                  <c:v>8.6999999999999993</c:v>
                </c:pt>
                <c:pt idx="4">
                  <c:v>7.9</c:v>
                </c:pt>
              </c:numCache>
            </c:numRef>
          </c:xVal>
          <c:yVal>
            <c:numRef>
              <c:f>公会計指標分析・財政指標組合せ分析表!$K$73:$O$73</c:f>
              <c:numCache>
                <c:formatCode>#,##0.0;"▲ "#,##0.0</c:formatCode>
                <c:ptCount val="5"/>
                <c:pt idx="0">
                  <c:v>97.8</c:v>
                </c:pt>
                <c:pt idx="1">
                  <c:v>89.7</c:v>
                </c:pt>
                <c:pt idx="2">
                  <c:v>73</c:v>
                </c:pt>
                <c:pt idx="3">
                  <c:v>79.3</c:v>
                </c:pt>
                <c:pt idx="4">
                  <c:v>100.2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{81477C45-812E-4F4A-B6DB-C1C6FD2125EA}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{604DE38E-04FE-4F64-8D72-07CFAF8A9B48}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{3F1A073D-CE9B-4D0C-958B-8E1D2FA0373A}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{557B5C9A-2598-4107-8AC4-843E42EC9DBA}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{C531D916-C042-46E4-8C35-7F91024EBB64}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292710024"/>
        <c:axId val="292709632"/>
      </c:scatterChart>
      <c:valAx>
        <c:axId val="292710024"/>
        <c:scaling>
          <c:orientation val="minMax"/>
          <c:max val="13"/>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2709632"/>
        <c:crosses val="autoZero"/>
        <c:crossBetween val="midCat"/>
      </c:valAx>
      <c:valAx>
        <c:axId val="292709632"/>
        <c:scaling>
          <c:orientation val="minMax"/>
          <c:max val="114"/>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27100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ea"/>
              <a:ea typeface="+mn-ea"/>
              <a:cs typeface="+mn-cs"/>
            </a:rPr>
            <a:t>・一般会計が負担すべき元利償還金について</a:t>
          </a:r>
          <a:endParaRPr lang="ja-JP" altLang="ja-JP" sz="1200">
            <a:effectLst/>
            <a:latin typeface="+mn-ea"/>
            <a:ea typeface="+mn-ea"/>
          </a:endParaRPr>
        </a:p>
        <a:p>
          <a:pPr rtl="0"/>
          <a:r>
            <a:rPr lang="ja-JP" altLang="ja-JP" sz="1200" b="0" i="0" baseline="0">
              <a:solidFill>
                <a:schemeClr val="dk1"/>
              </a:solidFill>
              <a:effectLst/>
              <a:latin typeface="+mn-ea"/>
              <a:ea typeface="+mn-ea"/>
              <a:cs typeface="+mn-cs"/>
            </a:rPr>
            <a:t>　平成</a:t>
          </a:r>
          <a:r>
            <a:rPr lang="en-US" altLang="ja-JP" sz="1200" b="0" i="0" baseline="0">
              <a:solidFill>
                <a:schemeClr val="dk1"/>
              </a:solidFill>
              <a:effectLst/>
              <a:latin typeface="+mn-ea"/>
              <a:ea typeface="+mn-ea"/>
              <a:cs typeface="+mn-cs"/>
            </a:rPr>
            <a:t>17</a:t>
          </a:r>
          <a:r>
            <a:rPr lang="ja-JP" altLang="ja-JP" sz="1200" b="0" i="0" baseline="0">
              <a:solidFill>
                <a:schemeClr val="dk1"/>
              </a:solidFill>
              <a:effectLst/>
              <a:latin typeface="+mn-ea"/>
              <a:ea typeface="+mn-ea"/>
              <a:cs typeface="+mn-cs"/>
            </a:rPr>
            <a:t>年度をピークに順調に減少しており平成</a:t>
          </a:r>
          <a:r>
            <a:rPr lang="en-US" altLang="ja-JP" sz="1200" b="0" i="0" baseline="0">
              <a:solidFill>
                <a:schemeClr val="dk1"/>
              </a:solidFill>
              <a:effectLst/>
              <a:latin typeface="+mn-ea"/>
              <a:ea typeface="+mn-ea"/>
              <a:cs typeface="+mn-cs"/>
            </a:rPr>
            <a:t>28</a:t>
          </a:r>
          <a:r>
            <a:rPr lang="ja-JP" altLang="ja-JP" sz="1200" b="0" i="0" baseline="0">
              <a:solidFill>
                <a:schemeClr val="dk1"/>
              </a:solidFill>
              <a:effectLst/>
              <a:latin typeface="+mn-ea"/>
              <a:ea typeface="+mn-ea"/>
              <a:cs typeface="+mn-cs"/>
            </a:rPr>
            <a:t>年度までは減少を続ける。しかし、平成</a:t>
          </a:r>
          <a:r>
            <a:rPr lang="en-US" altLang="ja-JP" sz="1200" b="0" i="0" baseline="0">
              <a:solidFill>
                <a:schemeClr val="dk1"/>
              </a:solidFill>
              <a:effectLst/>
              <a:latin typeface="+mn-ea"/>
              <a:ea typeface="+mn-ea"/>
              <a:cs typeface="+mn-cs"/>
            </a:rPr>
            <a:t>26</a:t>
          </a:r>
          <a:r>
            <a:rPr lang="ja-JP" altLang="ja-JP" sz="1200" b="0" i="0" baseline="0">
              <a:solidFill>
                <a:schemeClr val="dk1"/>
              </a:solidFill>
              <a:effectLst/>
              <a:latin typeface="+mn-ea"/>
              <a:ea typeface="+mn-ea"/>
              <a:cs typeface="+mn-cs"/>
            </a:rPr>
            <a:t>年度以降、多額の地方債発行予定があり、それらの償還が平成</a:t>
          </a:r>
          <a:r>
            <a:rPr lang="en-US" altLang="ja-JP" sz="1200" b="0" i="0" baseline="0">
              <a:solidFill>
                <a:schemeClr val="dk1"/>
              </a:solidFill>
              <a:effectLst/>
              <a:latin typeface="+mn-ea"/>
              <a:ea typeface="+mn-ea"/>
              <a:cs typeface="+mn-cs"/>
            </a:rPr>
            <a:t>29</a:t>
          </a:r>
          <a:r>
            <a:rPr lang="ja-JP" altLang="ja-JP" sz="1200" b="0" i="0" baseline="0">
              <a:solidFill>
                <a:schemeClr val="dk1"/>
              </a:solidFill>
              <a:effectLst/>
              <a:latin typeface="+mn-ea"/>
              <a:ea typeface="+mn-ea"/>
              <a:cs typeface="+mn-cs"/>
            </a:rPr>
            <a:t>年度から始まる。平成</a:t>
          </a:r>
          <a:r>
            <a:rPr lang="en-US" altLang="ja-JP" sz="1200" b="0" i="0" baseline="0">
              <a:solidFill>
                <a:schemeClr val="dk1"/>
              </a:solidFill>
              <a:effectLst/>
              <a:latin typeface="+mn-ea"/>
              <a:ea typeface="+mn-ea"/>
              <a:cs typeface="+mn-cs"/>
            </a:rPr>
            <a:t>32</a:t>
          </a:r>
          <a:r>
            <a:rPr lang="ja-JP" altLang="ja-JP" sz="1200" b="0" i="0" baseline="0">
              <a:solidFill>
                <a:schemeClr val="dk1"/>
              </a:solidFill>
              <a:effectLst/>
              <a:latin typeface="+mn-ea"/>
              <a:ea typeface="+mn-ea"/>
              <a:cs typeface="+mn-cs"/>
            </a:rPr>
            <a:t>年度に地方債償還のピークを迎える。</a:t>
          </a:r>
          <a:endParaRPr lang="en-US" altLang="ja-JP" sz="1200" b="0" i="0" baseline="0">
            <a:solidFill>
              <a:schemeClr val="dk1"/>
            </a:solidFill>
            <a:effectLst/>
            <a:latin typeface="+mn-ea"/>
            <a:ea typeface="+mn-ea"/>
            <a:cs typeface="+mn-cs"/>
          </a:endParaRPr>
        </a:p>
        <a:p>
          <a:pPr rtl="0"/>
          <a:endParaRPr lang="ja-JP" altLang="ja-JP" sz="1200">
            <a:effectLst/>
            <a:latin typeface="+mn-ea"/>
            <a:ea typeface="+mn-ea"/>
          </a:endParaRPr>
        </a:p>
        <a:p>
          <a:pPr rtl="0"/>
          <a:r>
            <a:rPr lang="ja-JP" altLang="ja-JP" sz="1200" b="0" i="0" baseline="0">
              <a:solidFill>
                <a:schemeClr val="dk1"/>
              </a:solidFill>
              <a:effectLst/>
              <a:latin typeface="+mn-ea"/>
              <a:ea typeface="+mn-ea"/>
              <a:cs typeface="+mn-cs"/>
            </a:rPr>
            <a:t>・参入公債費等について</a:t>
          </a:r>
          <a:endParaRPr lang="ja-JP" altLang="ja-JP" sz="1200">
            <a:effectLst/>
            <a:latin typeface="+mn-ea"/>
            <a:ea typeface="+mn-ea"/>
          </a:endParaRPr>
        </a:p>
        <a:p>
          <a:pPr rtl="0"/>
          <a:r>
            <a:rPr lang="ja-JP" altLang="ja-JP" sz="1200" b="0" i="0" baseline="0">
              <a:solidFill>
                <a:schemeClr val="dk1"/>
              </a:solidFill>
              <a:effectLst/>
              <a:latin typeface="+mn-ea"/>
              <a:ea typeface="+mn-ea"/>
              <a:cs typeface="+mn-cs"/>
            </a:rPr>
            <a:t>　本町の公債費は、一般会計が負担すべき元利償還金に対し、約</a:t>
          </a:r>
          <a:r>
            <a:rPr lang="en-US" altLang="ja-JP" sz="1200" b="0" i="0" baseline="0">
              <a:solidFill>
                <a:schemeClr val="dk1"/>
              </a:solidFill>
              <a:effectLst/>
              <a:latin typeface="+mn-ea"/>
              <a:ea typeface="+mn-ea"/>
              <a:cs typeface="+mn-cs"/>
            </a:rPr>
            <a:t>86</a:t>
          </a:r>
          <a:r>
            <a:rPr lang="ja-JP" altLang="ja-JP" sz="1200" b="0" i="0" baseline="0">
              <a:solidFill>
                <a:schemeClr val="dk1"/>
              </a:solidFill>
              <a:effectLst/>
              <a:latin typeface="+mn-ea"/>
              <a:ea typeface="+mn-ea"/>
              <a:cs typeface="+mn-cs"/>
            </a:rPr>
            <a:t>％が交付税参入されており、平成</a:t>
          </a:r>
          <a:r>
            <a:rPr lang="en-US" altLang="ja-JP" sz="1200" b="0" i="0" baseline="0">
              <a:solidFill>
                <a:schemeClr val="dk1"/>
              </a:solidFill>
              <a:effectLst/>
              <a:latin typeface="+mn-ea"/>
              <a:ea typeface="+mn-ea"/>
              <a:cs typeface="+mn-cs"/>
            </a:rPr>
            <a:t>27</a:t>
          </a:r>
          <a:r>
            <a:rPr lang="ja-JP" altLang="ja-JP" sz="1200" b="0" i="0" baseline="0">
              <a:solidFill>
                <a:schemeClr val="dk1"/>
              </a:solidFill>
              <a:effectLst/>
              <a:latin typeface="+mn-ea"/>
              <a:ea typeface="+mn-ea"/>
              <a:cs typeface="+mn-cs"/>
            </a:rPr>
            <a:t>年度末地方債残高の約</a:t>
          </a:r>
          <a:r>
            <a:rPr lang="en-US" altLang="ja-JP" sz="1200" b="0" i="0" baseline="0">
              <a:solidFill>
                <a:schemeClr val="dk1"/>
              </a:solidFill>
              <a:effectLst/>
              <a:latin typeface="+mn-ea"/>
              <a:ea typeface="+mn-ea"/>
              <a:cs typeface="+mn-cs"/>
            </a:rPr>
            <a:t>84</a:t>
          </a:r>
          <a:r>
            <a:rPr lang="ja-JP" altLang="ja-JP" sz="1200" b="0" i="0" baseline="0">
              <a:solidFill>
                <a:schemeClr val="dk1"/>
              </a:solidFill>
              <a:effectLst/>
              <a:latin typeface="+mn-ea"/>
              <a:ea typeface="+mn-ea"/>
              <a:cs typeface="+mn-cs"/>
            </a:rPr>
            <a:t>％が交付税参入率の高い臨時財政対策債・過疎対策事業債・辺地対策事業債である。</a:t>
          </a:r>
          <a:endParaRPr lang="ja-JP" altLang="ja-JP" sz="1200">
            <a:effectLst/>
            <a:latin typeface="+mn-ea"/>
            <a:ea typeface="+mn-ea"/>
          </a:endParaRPr>
        </a:p>
        <a:p>
          <a:pPr rtl="0"/>
          <a:r>
            <a:rPr lang="ja-JP" altLang="ja-JP" sz="1200" b="0" i="0" baseline="0">
              <a:solidFill>
                <a:schemeClr val="dk1"/>
              </a:solidFill>
              <a:effectLst/>
              <a:latin typeface="+mn-ea"/>
              <a:ea typeface="+mn-ea"/>
              <a:cs typeface="+mn-cs"/>
            </a:rPr>
            <a:t>　旧年度に借入れた、交付税参入の無い地方債償還が順次終了してきていることからも、今後は、更に交付税に参入される割合が増える見込みである。</a:t>
          </a:r>
          <a:endParaRPr lang="ja-JP" altLang="ja-JP" sz="12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ea"/>
              <a:ea typeface="+mn-ea"/>
              <a:cs typeface="+mn-cs"/>
            </a:rPr>
            <a:t>・一般会計が将来負担すべき実質的負担額について</a:t>
          </a:r>
          <a:endParaRPr lang="ja-JP" altLang="ja-JP" sz="1200">
            <a:effectLst/>
            <a:latin typeface="+mn-ea"/>
            <a:ea typeface="+mn-ea"/>
          </a:endParaRPr>
        </a:p>
        <a:p>
          <a:pPr rtl="0"/>
          <a:r>
            <a:rPr lang="ja-JP" altLang="ja-JP" sz="1200" b="0" i="0" baseline="0">
              <a:solidFill>
                <a:schemeClr val="dk1"/>
              </a:solidFill>
              <a:effectLst/>
              <a:latin typeface="+mn-ea"/>
              <a:ea typeface="+mn-ea"/>
              <a:cs typeface="+mn-cs"/>
            </a:rPr>
            <a:t>　一般会計においては、平成</a:t>
          </a:r>
          <a:r>
            <a:rPr lang="en-US" altLang="ja-JP" sz="1200" b="0" i="0" baseline="0">
              <a:solidFill>
                <a:schemeClr val="dk1"/>
              </a:solidFill>
              <a:effectLst/>
              <a:latin typeface="+mn-ea"/>
              <a:ea typeface="+mn-ea"/>
              <a:cs typeface="+mn-cs"/>
            </a:rPr>
            <a:t>28</a:t>
          </a:r>
          <a:r>
            <a:rPr lang="ja-JP" altLang="ja-JP" sz="1200" b="0" i="0" baseline="0">
              <a:solidFill>
                <a:schemeClr val="dk1"/>
              </a:solidFill>
              <a:effectLst/>
              <a:latin typeface="+mn-ea"/>
              <a:ea typeface="+mn-ea"/>
              <a:cs typeface="+mn-cs"/>
            </a:rPr>
            <a:t>・</a:t>
          </a:r>
          <a:r>
            <a:rPr lang="en-US" altLang="ja-JP" sz="1200" b="0" i="0" baseline="0">
              <a:solidFill>
                <a:schemeClr val="dk1"/>
              </a:solidFill>
              <a:effectLst/>
              <a:latin typeface="+mn-ea"/>
              <a:ea typeface="+mn-ea"/>
              <a:cs typeface="+mn-cs"/>
            </a:rPr>
            <a:t>29</a:t>
          </a:r>
          <a:r>
            <a:rPr lang="ja-JP" altLang="ja-JP" sz="1200" b="0" i="0" baseline="0">
              <a:solidFill>
                <a:schemeClr val="dk1"/>
              </a:solidFill>
              <a:effectLst/>
              <a:latin typeface="+mn-ea"/>
              <a:ea typeface="+mn-ea"/>
              <a:cs typeface="+mn-cs"/>
            </a:rPr>
            <a:t>年度及び平成</a:t>
          </a:r>
          <a:r>
            <a:rPr lang="en-US" altLang="ja-JP" sz="1200" b="0" i="0" baseline="0">
              <a:solidFill>
                <a:schemeClr val="dk1"/>
              </a:solidFill>
              <a:effectLst/>
              <a:latin typeface="+mn-ea"/>
              <a:ea typeface="+mn-ea"/>
              <a:cs typeface="+mn-cs"/>
            </a:rPr>
            <a:t>31</a:t>
          </a:r>
          <a:r>
            <a:rPr lang="ja-JP" altLang="ja-JP" sz="1200" b="0" i="0" baseline="0">
              <a:solidFill>
                <a:schemeClr val="dk1"/>
              </a:solidFill>
              <a:effectLst/>
              <a:latin typeface="+mn-ea"/>
              <a:ea typeface="+mn-ea"/>
              <a:cs typeface="+mn-cs"/>
            </a:rPr>
            <a:t>、</a:t>
          </a:r>
          <a:r>
            <a:rPr lang="en-US" altLang="ja-JP" sz="1200" b="0" i="0" baseline="0">
              <a:solidFill>
                <a:schemeClr val="dk1"/>
              </a:solidFill>
              <a:effectLst/>
              <a:latin typeface="+mn-ea"/>
              <a:ea typeface="+mn-ea"/>
              <a:cs typeface="+mn-cs"/>
            </a:rPr>
            <a:t>32</a:t>
          </a:r>
          <a:r>
            <a:rPr lang="ja-JP" altLang="ja-JP" sz="1200" b="0" i="0" baseline="0">
              <a:solidFill>
                <a:schemeClr val="dk1"/>
              </a:solidFill>
              <a:effectLst/>
              <a:latin typeface="+mn-ea"/>
              <a:ea typeface="+mn-ea"/>
              <a:cs typeface="+mn-cs"/>
            </a:rPr>
            <a:t>年度にプライマリーバランスを崩した地方債発行予定がある。また、簡易水道会計においても平成</a:t>
          </a:r>
          <a:r>
            <a:rPr lang="en-US" altLang="ja-JP" sz="1200" b="0" i="0" baseline="0">
              <a:solidFill>
                <a:schemeClr val="dk1"/>
              </a:solidFill>
              <a:effectLst/>
              <a:latin typeface="+mn-ea"/>
              <a:ea typeface="+mn-ea"/>
              <a:cs typeface="+mn-cs"/>
            </a:rPr>
            <a:t>25</a:t>
          </a:r>
          <a:r>
            <a:rPr lang="ja-JP" altLang="ja-JP" sz="1200" b="0" i="0" baseline="0">
              <a:solidFill>
                <a:schemeClr val="dk1"/>
              </a:solidFill>
              <a:effectLst/>
              <a:latin typeface="+mn-ea"/>
              <a:ea typeface="+mn-ea"/>
              <a:cs typeface="+mn-cs"/>
            </a:rPr>
            <a:t>年度から</a:t>
          </a:r>
          <a:r>
            <a:rPr lang="en-US" altLang="ja-JP" sz="1200" b="0" i="0" baseline="0">
              <a:solidFill>
                <a:schemeClr val="dk1"/>
              </a:solidFill>
              <a:effectLst/>
              <a:latin typeface="+mn-ea"/>
              <a:ea typeface="+mn-ea"/>
              <a:cs typeface="+mn-cs"/>
            </a:rPr>
            <a:t>4</a:t>
          </a:r>
          <a:r>
            <a:rPr lang="ja-JP" altLang="ja-JP" sz="1200" b="0" i="0" baseline="0">
              <a:solidFill>
                <a:schemeClr val="dk1"/>
              </a:solidFill>
              <a:effectLst/>
              <a:latin typeface="+mn-ea"/>
              <a:ea typeface="+mn-ea"/>
              <a:cs typeface="+mn-cs"/>
            </a:rPr>
            <a:t>か年で大規模な施設整備を行っており、比率の上昇が予測される。</a:t>
          </a:r>
          <a:endParaRPr lang="en-US" altLang="ja-JP" sz="1200" b="0" i="0" baseline="0">
            <a:solidFill>
              <a:schemeClr val="dk1"/>
            </a:solidFill>
            <a:effectLst/>
            <a:latin typeface="+mn-ea"/>
            <a:ea typeface="+mn-ea"/>
            <a:cs typeface="+mn-cs"/>
          </a:endParaRPr>
        </a:p>
        <a:p>
          <a:pPr rtl="0"/>
          <a:endParaRPr lang="ja-JP" altLang="ja-JP" sz="1200">
            <a:effectLst/>
            <a:latin typeface="+mn-ea"/>
            <a:ea typeface="+mn-ea"/>
          </a:endParaRPr>
        </a:p>
        <a:p>
          <a:pPr rtl="0"/>
          <a:r>
            <a:rPr lang="ja-JP" altLang="ja-JP" sz="1200" b="0" i="0" baseline="0">
              <a:solidFill>
                <a:schemeClr val="dk1"/>
              </a:solidFill>
              <a:effectLst/>
              <a:latin typeface="+mn-ea"/>
              <a:ea typeface="+mn-ea"/>
              <a:cs typeface="+mn-cs"/>
            </a:rPr>
            <a:t>・充当可能な特定財源等について</a:t>
          </a:r>
          <a:endParaRPr lang="ja-JP" altLang="ja-JP" sz="1200">
            <a:effectLst/>
            <a:latin typeface="+mn-ea"/>
            <a:ea typeface="+mn-ea"/>
          </a:endParaRPr>
        </a:p>
        <a:p>
          <a:pPr rtl="0"/>
          <a:r>
            <a:rPr lang="ja-JP" altLang="ja-JP" sz="1200" b="0" i="0" baseline="0">
              <a:solidFill>
                <a:schemeClr val="dk1"/>
              </a:solidFill>
              <a:effectLst/>
              <a:latin typeface="+mn-ea"/>
              <a:ea typeface="+mn-ea"/>
              <a:cs typeface="+mn-cs"/>
            </a:rPr>
            <a:t>　平成</a:t>
          </a:r>
          <a:r>
            <a:rPr lang="en-US" altLang="ja-JP" sz="1200" b="0" i="0" baseline="0">
              <a:solidFill>
                <a:schemeClr val="dk1"/>
              </a:solidFill>
              <a:effectLst/>
              <a:latin typeface="+mn-ea"/>
              <a:ea typeface="+mn-ea"/>
              <a:cs typeface="+mn-cs"/>
            </a:rPr>
            <a:t>27</a:t>
          </a:r>
          <a:r>
            <a:rPr lang="ja-JP" altLang="ja-JP" sz="1200" b="0" i="0" baseline="0">
              <a:solidFill>
                <a:schemeClr val="dk1"/>
              </a:solidFill>
              <a:effectLst/>
              <a:latin typeface="+mn-ea"/>
              <a:ea typeface="+mn-ea"/>
              <a:cs typeface="+mn-cs"/>
            </a:rPr>
            <a:t>年度は充当可能基金が</a:t>
          </a:r>
          <a:r>
            <a:rPr lang="en-US" altLang="ja-JP" sz="1200" b="0" i="0" baseline="0">
              <a:solidFill>
                <a:schemeClr val="dk1"/>
              </a:solidFill>
              <a:effectLst/>
              <a:latin typeface="+mn-ea"/>
              <a:ea typeface="+mn-ea"/>
              <a:cs typeface="+mn-cs"/>
            </a:rPr>
            <a:t>87</a:t>
          </a:r>
          <a:r>
            <a:rPr lang="ja-JP" altLang="ja-JP" sz="1200" b="0" i="0" baseline="0">
              <a:solidFill>
                <a:schemeClr val="dk1"/>
              </a:solidFill>
              <a:effectLst/>
              <a:latin typeface="+mn-ea"/>
              <a:ea typeface="+mn-ea"/>
              <a:cs typeface="+mn-cs"/>
            </a:rPr>
            <a:t>百万円の増となったが、将来負担額が平成</a:t>
          </a:r>
          <a:r>
            <a:rPr lang="en-US" altLang="ja-JP" sz="1200" b="0" i="0" baseline="0">
              <a:solidFill>
                <a:schemeClr val="dk1"/>
              </a:solidFill>
              <a:effectLst/>
              <a:latin typeface="+mn-ea"/>
              <a:ea typeface="+mn-ea"/>
              <a:cs typeface="+mn-cs"/>
            </a:rPr>
            <a:t>26</a:t>
          </a:r>
          <a:r>
            <a:rPr lang="ja-JP" altLang="ja-JP" sz="1200" b="0" i="0" baseline="0">
              <a:solidFill>
                <a:schemeClr val="dk1"/>
              </a:solidFill>
              <a:effectLst/>
              <a:latin typeface="+mn-ea"/>
              <a:ea typeface="+mn-ea"/>
              <a:cs typeface="+mn-cs"/>
            </a:rPr>
            <a:t>年度以降増加することが見込まれている。今後、厳しい財政運営を強いられるが、可能な限り財政調整基金等に積立を行い、比率の上昇を抑制していく。</a:t>
          </a:r>
          <a:endParaRPr lang="ja-JP" altLang="ja-JP" sz="12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奈良県吉野町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7,869
7,803
95.65
6,042,574
5,581,377
385,648
3,408,592
5,438,176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100.2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奈良県吉野町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7,869
7,803
95.65
6,042,574
5,581,377
385,648
3,408,592
5,438,176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100.2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奈良県吉野町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7,869
7,803
95.65
6,042,574
5,581,377
385,648
3,408,592
5,438,176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100.2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奈良県吉野町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7,869
7,803
95.65
6,042,574
5,581,377
385,648
3,408,592
5,438,176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100.2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過疎化・少子高齢化が進んでいること、木材需要減少等による本町の主要産業である木材関連産業の衰退により税収が年々減少していく状況にある。地方交付税等の依存財源が歳入の</a:t>
          </a:r>
          <a:r>
            <a:rPr kumimoji="1" lang="en-US" altLang="ja-JP" sz="1200">
              <a:solidFill>
                <a:schemeClr val="dk1"/>
              </a:solidFill>
              <a:effectLst/>
              <a:latin typeface="+mn-ea"/>
              <a:ea typeface="+mn-ea"/>
              <a:cs typeface="+mn-cs"/>
            </a:rPr>
            <a:t>70</a:t>
          </a:r>
          <a:r>
            <a:rPr kumimoji="1" lang="ja-JP" altLang="ja-JP" sz="1200">
              <a:solidFill>
                <a:schemeClr val="dk1"/>
              </a:solidFill>
              <a:effectLst/>
              <a:latin typeface="+mn-ea"/>
              <a:ea typeface="+mn-ea"/>
              <a:cs typeface="+mn-cs"/>
            </a:rPr>
            <a:t>％を超え、財政力指数が類似団体平均をかなり下回る結果となっている。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町域の約</a:t>
          </a:r>
          <a:r>
            <a:rPr kumimoji="1" lang="en-US" altLang="ja-JP" sz="1200">
              <a:solidFill>
                <a:schemeClr val="dk1"/>
              </a:solidFill>
              <a:effectLst/>
              <a:latin typeface="+mn-ea"/>
              <a:ea typeface="+mn-ea"/>
              <a:cs typeface="+mn-cs"/>
            </a:rPr>
            <a:t>8</a:t>
          </a:r>
          <a:r>
            <a:rPr kumimoji="1" lang="ja-JP" altLang="ja-JP" sz="1200">
              <a:solidFill>
                <a:schemeClr val="dk1"/>
              </a:solidFill>
              <a:effectLst/>
              <a:latin typeface="+mn-ea"/>
              <a:ea typeface="+mn-ea"/>
              <a:cs typeface="+mn-cs"/>
            </a:rPr>
            <a:t>割が森林であり交通も不便であるが、「吉野」というブランドイメージをアピールし、定住促進など外部から人を呼び込む活力あるまちづくりをすすめ、地道な財政基盤強化に努める。</a:t>
          </a:r>
          <a:endParaRPr lang="ja-JP" altLang="ja-JP" sz="1200">
            <a:effectLst/>
            <a:latin typeface="+mn-ea"/>
            <a:ea typeface="+mn-ea"/>
          </a:endParaRPr>
        </a:p>
        <a:p>
          <a:endParaRPr kumimoji="1" lang="ja-JP" altLang="en-US" sz="12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15724</xdr:rowOff>
    </xdr:from>
    <xdr:to>
      <xdr:col>7</xdr:col>
      <xdr:colOff>152400</xdr:colOff>
      <xdr:row>44</xdr:row>
      <xdr:rowOff>15724</xdr:rowOff>
    </xdr:to>
    <xdr:cxnSp macro="">
      <xdr:nvCxnSpPr>
        <xdr:cNvPr id="69" name="直線コネクタ 68"/>
        <xdr:cNvCxnSpPr/>
      </xdr:nvCxnSpPr>
      <xdr:spPr>
        <a:xfrm>
          <a:off x="4114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15724</xdr:rowOff>
    </xdr:from>
    <xdr:to>
      <xdr:col>6</xdr:col>
      <xdr:colOff>0</xdr:colOff>
      <xdr:row>44</xdr:row>
      <xdr:rowOff>15724</xdr:rowOff>
    </xdr:to>
    <xdr:cxnSp macro="">
      <xdr:nvCxnSpPr>
        <xdr:cNvPr id="72" name="直線コネクタ 71"/>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15724</xdr:rowOff>
    </xdr:from>
    <xdr:to>
      <xdr:col>4</xdr:col>
      <xdr:colOff>482600</xdr:colOff>
      <xdr:row>44</xdr:row>
      <xdr:rowOff>15724</xdr:rowOff>
    </xdr:to>
    <xdr:cxnSp macro="">
      <xdr:nvCxnSpPr>
        <xdr:cNvPr id="75" name="直線コネクタ 74"/>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15724</xdr:rowOff>
    </xdr:to>
    <xdr:cxnSp macro="">
      <xdr:nvCxnSpPr>
        <xdr:cNvPr id="78" name="直線コネクタ 77"/>
        <xdr:cNvCxnSpPr/>
      </xdr:nvCxnSpPr>
      <xdr:spPr>
        <a:xfrm>
          <a:off x="1447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136374</xdr:rowOff>
    </xdr:from>
    <xdr:to>
      <xdr:col>7</xdr:col>
      <xdr:colOff>203200</xdr:colOff>
      <xdr:row>44</xdr:row>
      <xdr:rowOff>66524</xdr:rowOff>
    </xdr:to>
    <xdr:sp macro="" textlink="">
      <xdr:nvSpPr>
        <xdr:cNvPr id="88" name="円/楕円 87"/>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32251</xdr:rowOff>
    </xdr:from>
    <xdr:ext cx="762000" cy="259045"/>
    <xdr:sp macro="" textlink="">
      <xdr:nvSpPr>
        <xdr:cNvPr id="89" name="財政力該当値テキスト"/>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136374</xdr:rowOff>
    </xdr:from>
    <xdr:to>
      <xdr:col>6</xdr:col>
      <xdr:colOff>50800</xdr:colOff>
      <xdr:row>44</xdr:row>
      <xdr:rowOff>66524</xdr:rowOff>
    </xdr:to>
    <xdr:sp macro="" textlink="">
      <xdr:nvSpPr>
        <xdr:cNvPr id="90" name="円/楕円 89"/>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51301</xdr:rowOff>
    </xdr:from>
    <xdr:ext cx="736600" cy="259045"/>
    <xdr:sp macro="" textlink="">
      <xdr:nvSpPr>
        <xdr:cNvPr id="91" name="テキスト ボックス 90"/>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136374</xdr:rowOff>
    </xdr:from>
    <xdr:to>
      <xdr:col>4</xdr:col>
      <xdr:colOff>533400</xdr:colOff>
      <xdr:row>44</xdr:row>
      <xdr:rowOff>66524</xdr:rowOff>
    </xdr:to>
    <xdr:sp macro="" textlink="">
      <xdr:nvSpPr>
        <xdr:cNvPr id="92" name="円/楕円 91"/>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51301</xdr:rowOff>
    </xdr:from>
    <xdr:ext cx="762000" cy="259045"/>
    <xdr:sp macro="" textlink="">
      <xdr:nvSpPr>
        <xdr:cNvPr id="93" name="テキスト ボックス 92"/>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136374</xdr:rowOff>
    </xdr:from>
    <xdr:to>
      <xdr:col>3</xdr:col>
      <xdr:colOff>330200</xdr:colOff>
      <xdr:row>44</xdr:row>
      <xdr:rowOff>66524</xdr:rowOff>
    </xdr:to>
    <xdr:sp macro="" textlink="">
      <xdr:nvSpPr>
        <xdr:cNvPr id="94" name="円/楕円 93"/>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51301</xdr:rowOff>
    </xdr:from>
    <xdr:ext cx="762000" cy="259045"/>
    <xdr:sp macro="" textlink="">
      <xdr:nvSpPr>
        <xdr:cNvPr id="95" name="テキスト ボックス 94"/>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6" name="円/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200">
              <a:solidFill>
                <a:schemeClr val="dk1"/>
              </a:solidFill>
              <a:effectLst/>
              <a:latin typeface="+mn-ea"/>
              <a:ea typeface="+mn-ea"/>
              <a:cs typeface="+mn-cs"/>
            </a:rPr>
            <a:t>前年度に比べ経常収支比率が改善した要因は、普通交付税や地方消費税交付金の増加である。少子高齢化・過疎化が進行している当町においては、町税収入の大幅な増加は見込めない。経常収支比率改善に向けて経常的な支出を切り詰め、町政運営のスリム化を図る必要がある。</a:t>
          </a:r>
          <a:endParaRPr lang="ja-JP" altLang="ja-JP" sz="1200">
            <a:effectLst/>
            <a:latin typeface="+mn-ea"/>
            <a:ea typeface="+mn-ea"/>
          </a:endParaRPr>
        </a:p>
        <a:p>
          <a:r>
            <a:rPr kumimoji="1" lang="ja-JP" altLang="ja-JP" sz="1200">
              <a:solidFill>
                <a:schemeClr val="dk1"/>
              </a:solidFill>
              <a:effectLst/>
              <a:latin typeface="+mn-ea"/>
              <a:ea typeface="+mn-ea"/>
              <a:cs typeface="+mn-cs"/>
            </a:rPr>
            <a:t>　第</a:t>
          </a:r>
          <a:r>
            <a:rPr kumimoji="1" lang="en-US" altLang="ja-JP" sz="1200">
              <a:solidFill>
                <a:schemeClr val="dk1"/>
              </a:solidFill>
              <a:effectLst/>
              <a:latin typeface="+mn-ea"/>
              <a:ea typeface="+mn-ea"/>
              <a:cs typeface="+mn-cs"/>
            </a:rPr>
            <a:t>2</a:t>
          </a:r>
          <a:r>
            <a:rPr kumimoji="1" lang="ja-JP" altLang="ja-JP" sz="1200">
              <a:solidFill>
                <a:schemeClr val="dk1"/>
              </a:solidFill>
              <a:effectLst/>
              <a:latin typeface="+mn-ea"/>
              <a:ea typeface="+mn-ea"/>
              <a:cs typeface="+mn-cs"/>
            </a:rPr>
            <a:t>次行政改革大綱及び行政改革プラン</a:t>
          </a:r>
          <a:r>
            <a:rPr kumimoji="1" lang="en-US" altLang="ja-JP" sz="1200">
              <a:solidFill>
                <a:schemeClr val="dk1"/>
              </a:solidFill>
              <a:effectLst/>
              <a:latin typeface="+mn-ea"/>
              <a:ea typeface="+mn-ea"/>
              <a:cs typeface="+mn-cs"/>
            </a:rPr>
            <a:t>2016</a:t>
          </a:r>
          <a:r>
            <a:rPr kumimoji="1" lang="ja-JP" altLang="ja-JP" sz="1200">
              <a:solidFill>
                <a:schemeClr val="dk1"/>
              </a:solidFill>
              <a:effectLst/>
              <a:latin typeface="+mn-ea"/>
              <a:ea typeface="+mn-ea"/>
              <a:cs typeface="+mn-cs"/>
            </a:rPr>
            <a:t>に基づき、優先度の低い事業について廃止・縮小を進め経常経費の削減を目指す。</a:t>
          </a:r>
          <a:endParaRPr lang="ja-JP" altLang="ja-JP" sz="1200">
            <a:effectLst/>
            <a:latin typeface="+mn-ea"/>
            <a:ea typeface="+mn-ea"/>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34290</xdr:rowOff>
    </xdr:from>
    <xdr:to>
      <xdr:col>7</xdr:col>
      <xdr:colOff>152400</xdr:colOff>
      <xdr:row>66</xdr:row>
      <xdr:rowOff>159766</xdr:rowOff>
    </xdr:to>
    <xdr:cxnSp macro="">
      <xdr:nvCxnSpPr>
        <xdr:cNvPr id="130" name="直線コネクタ 129"/>
        <xdr:cNvCxnSpPr/>
      </xdr:nvCxnSpPr>
      <xdr:spPr>
        <a:xfrm flipV="1">
          <a:off x="4114800" y="1134999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17035</xdr:rowOff>
    </xdr:from>
    <xdr:ext cx="762000" cy="259045"/>
    <xdr:sp macro="" textlink="">
      <xdr:nvSpPr>
        <xdr:cNvPr id="131" name="財政構造の弾力性平均値テキスト"/>
        <xdr:cNvSpPr txBox="1"/>
      </xdr:nvSpPr>
      <xdr:spPr>
        <a:xfrm>
          <a:off x="5041900" y="1098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130810</xdr:rowOff>
    </xdr:from>
    <xdr:to>
      <xdr:col>6</xdr:col>
      <xdr:colOff>0</xdr:colOff>
      <xdr:row>66</xdr:row>
      <xdr:rowOff>159766</xdr:rowOff>
    </xdr:to>
    <xdr:cxnSp macro="">
      <xdr:nvCxnSpPr>
        <xdr:cNvPr id="133" name="直線コネクタ 132"/>
        <xdr:cNvCxnSpPr/>
      </xdr:nvCxnSpPr>
      <xdr:spPr>
        <a:xfrm>
          <a:off x="3225800" y="1144651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136415</xdr:rowOff>
    </xdr:from>
    <xdr:ext cx="736600" cy="259045"/>
    <xdr:sp macro="" textlink="">
      <xdr:nvSpPr>
        <xdr:cNvPr id="135" name="テキスト ボックス 134"/>
        <xdr:cNvSpPr txBox="1"/>
      </xdr:nvSpPr>
      <xdr:spPr>
        <a:xfrm>
          <a:off x="3733800" y="1093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94615</xdr:rowOff>
    </xdr:from>
    <xdr:to>
      <xdr:col>4</xdr:col>
      <xdr:colOff>482600</xdr:colOff>
      <xdr:row>66</xdr:row>
      <xdr:rowOff>130810</xdr:rowOff>
    </xdr:to>
    <xdr:cxnSp macro="">
      <xdr:nvCxnSpPr>
        <xdr:cNvPr id="136" name="直線コネクタ 135"/>
        <xdr:cNvCxnSpPr/>
      </xdr:nvCxnSpPr>
      <xdr:spPr>
        <a:xfrm>
          <a:off x="2336800" y="114103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53594</xdr:rowOff>
    </xdr:from>
    <xdr:to>
      <xdr:col>3</xdr:col>
      <xdr:colOff>279400</xdr:colOff>
      <xdr:row>66</xdr:row>
      <xdr:rowOff>94615</xdr:rowOff>
    </xdr:to>
    <xdr:cxnSp macro="">
      <xdr:nvCxnSpPr>
        <xdr:cNvPr id="139" name="直線コネクタ 138"/>
        <xdr:cNvCxnSpPr/>
      </xdr:nvCxnSpPr>
      <xdr:spPr>
        <a:xfrm>
          <a:off x="1447800" y="11369294"/>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3" name="テキスト ボックス 142"/>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154940</xdr:rowOff>
    </xdr:from>
    <xdr:to>
      <xdr:col>7</xdr:col>
      <xdr:colOff>203200</xdr:colOff>
      <xdr:row>66</xdr:row>
      <xdr:rowOff>85090</xdr:rowOff>
    </xdr:to>
    <xdr:sp macro="" textlink="">
      <xdr:nvSpPr>
        <xdr:cNvPr id="149" name="円/楕円 148"/>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127017</xdr:rowOff>
    </xdr:from>
    <xdr:ext cx="762000" cy="259045"/>
    <xdr:sp macro="" textlink="">
      <xdr:nvSpPr>
        <xdr:cNvPr id="150" name="財政構造の弾力性該当値テキスト"/>
        <xdr:cNvSpPr txBox="1"/>
      </xdr:nvSpPr>
      <xdr:spPr>
        <a:xfrm>
          <a:off x="5041900" y="1127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108966</xdr:rowOff>
    </xdr:from>
    <xdr:to>
      <xdr:col>6</xdr:col>
      <xdr:colOff>50800</xdr:colOff>
      <xdr:row>67</xdr:row>
      <xdr:rowOff>39116</xdr:rowOff>
    </xdr:to>
    <xdr:sp macro="" textlink="">
      <xdr:nvSpPr>
        <xdr:cNvPr id="151" name="円/楕円 150"/>
        <xdr:cNvSpPr/>
      </xdr:nvSpPr>
      <xdr:spPr>
        <a:xfrm>
          <a:off x="40640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23893</xdr:rowOff>
    </xdr:from>
    <xdr:ext cx="736600" cy="259045"/>
    <xdr:sp macro="" textlink="">
      <xdr:nvSpPr>
        <xdr:cNvPr id="152" name="テキスト ボックス 151"/>
        <xdr:cNvSpPr txBox="1"/>
      </xdr:nvSpPr>
      <xdr:spPr>
        <a:xfrm>
          <a:off x="3733800" y="11511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80010</xdr:rowOff>
    </xdr:from>
    <xdr:to>
      <xdr:col>4</xdr:col>
      <xdr:colOff>533400</xdr:colOff>
      <xdr:row>67</xdr:row>
      <xdr:rowOff>10160</xdr:rowOff>
    </xdr:to>
    <xdr:sp macro="" textlink="">
      <xdr:nvSpPr>
        <xdr:cNvPr id="153" name="円/楕円 152"/>
        <xdr:cNvSpPr/>
      </xdr:nvSpPr>
      <xdr:spPr>
        <a:xfrm>
          <a:off x="3175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166387</xdr:rowOff>
    </xdr:from>
    <xdr:ext cx="762000" cy="259045"/>
    <xdr:sp macro="" textlink="">
      <xdr:nvSpPr>
        <xdr:cNvPr id="154" name="テキスト ボックス 153"/>
        <xdr:cNvSpPr txBox="1"/>
      </xdr:nvSpPr>
      <xdr:spPr>
        <a:xfrm>
          <a:off x="2844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43815</xdr:rowOff>
    </xdr:from>
    <xdr:to>
      <xdr:col>3</xdr:col>
      <xdr:colOff>330200</xdr:colOff>
      <xdr:row>66</xdr:row>
      <xdr:rowOff>145415</xdr:rowOff>
    </xdr:to>
    <xdr:sp macro="" textlink="">
      <xdr:nvSpPr>
        <xdr:cNvPr id="155" name="円/楕円 154"/>
        <xdr:cNvSpPr/>
      </xdr:nvSpPr>
      <xdr:spPr>
        <a:xfrm>
          <a:off x="2286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130192</xdr:rowOff>
    </xdr:from>
    <xdr:ext cx="762000" cy="259045"/>
    <xdr:sp macro="" textlink="">
      <xdr:nvSpPr>
        <xdr:cNvPr id="156" name="テキスト ボックス 155"/>
        <xdr:cNvSpPr txBox="1"/>
      </xdr:nvSpPr>
      <xdr:spPr>
        <a:xfrm>
          <a:off x="1955800" y="114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2794</xdr:rowOff>
    </xdr:from>
    <xdr:to>
      <xdr:col>2</xdr:col>
      <xdr:colOff>127000</xdr:colOff>
      <xdr:row>66</xdr:row>
      <xdr:rowOff>104394</xdr:rowOff>
    </xdr:to>
    <xdr:sp macro="" textlink="">
      <xdr:nvSpPr>
        <xdr:cNvPr id="157" name="円/楕円 156"/>
        <xdr:cNvSpPr/>
      </xdr:nvSpPr>
      <xdr:spPr>
        <a:xfrm>
          <a:off x="1397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89171</xdr:rowOff>
    </xdr:from>
    <xdr:ext cx="762000" cy="259045"/>
    <xdr:sp macro="" textlink="">
      <xdr:nvSpPr>
        <xdr:cNvPr id="158" name="テキスト ボックス 157"/>
        <xdr:cNvSpPr txBox="1"/>
      </xdr:nvSpPr>
      <xdr:spPr>
        <a:xfrm>
          <a:off x="1066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[218,730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20</a:t>
          </a:r>
          <a:r>
            <a:rPr kumimoji="1" lang="ja-JP" altLang="ja-JP" sz="1200">
              <a:solidFill>
                <a:schemeClr val="dk1"/>
              </a:solidFill>
              <a:effectLst/>
              <a:latin typeface="+mn-ea"/>
              <a:ea typeface="+mn-ea"/>
              <a:cs typeface="+mn-cs"/>
            </a:rPr>
            <a:t>年度以降、上昇傾向にあるが毎年ほぼ類似団体平均となっている。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前年度に比べ</a:t>
          </a:r>
          <a:r>
            <a:rPr kumimoji="1" lang="en-US" altLang="ja-JP" sz="1200">
              <a:solidFill>
                <a:schemeClr val="dk1"/>
              </a:solidFill>
              <a:effectLst/>
              <a:latin typeface="+mn-ea"/>
              <a:ea typeface="+mn-ea"/>
              <a:cs typeface="+mn-cs"/>
            </a:rPr>
            <a:t>16,865</a:t>
          </a:r>
          <a:r>
            <a:rPr kumimoji="1" lang="ja-JP" altLang="ja-JP" sz="1200">
              <a:solidFill>
                <a:schemeClr val="dk1"/>
              </a:solidFill>
              <a:effectLst/>
              <a:latin typeface="+mn-ea"/>
              <a:ea typeface="+mn-ea"/>
              <a:cs typeface="+mn-cs"/>
            </a:rPr>
            <a:t>円上昇した主な原因は人口減少に比べ、物件費・維持補修費が上昇しているためである。従来、一部事務組合で行っているゴミ処理事業について負担金を支出していたが、平成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年度より一部当町で直接行うこととなったため、物件費が増加した。今後、ゴミ処理事業を直営化するため人件費・物件費等が増加する見込みである。</a:t>
          </a:r>
          <a:endParaRPr lang="ja-JP" altLang="ja-JP" sz="1200">
            <a:effectLst/>
            <a:latin typeface="+mn-ea"/>
            <a:ea typeface="+mn-ea"/>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151434</xdr:rowOff>
    </xdr:from>
    <xdr:to>
      <xdr:col>7</xdr:col>
      <xdr:colOff>152400</xdr:colOff>
      <xdr:row>83</xdr:row>
      <xdr:rowOff>47809</xdr:rowOff>
    </xdr:to>
    <xdr:cxnSp macro="">
      <xdr:nvCxnSpPr>
        <xdr:cNvPr id="193" name="直線コネクタ 192"/>
        <xdr:cNvCxnSpPr/>
      </xdr:nvCxnSpPr>
      <xdr:spPr>
        <a:xfrm>
          <a:off x="4114800" y="14210334"/>
          <a:ext cx="838200" cy="6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145115</xdr:rowOff>
    </xdr:from>
    <xdr:to>
      <xdr:col>6</xdr:col>
      <xdr:colOff>0</xdr:colOff>
      <xdr:row>82</xdr:row>
      <xdr:rowOff>151434</xdr:rowOff>
    </xdr:to>
    <xdr:cxnSp macro="">
      <xdr:nvCxnSpPr>
        <xdr:cNvPr id="196" name="直線コネクタ 195"/>
        <xdr:cNvCxnSpPr/>
      </xdr:nvCxnSpPr>
      <xdr:spPr>
        <a:xfrm>
          <a:off x="3225800" y="14204015"/>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74900</xdr:rowOff>
    </xdr:from>
    <xdr:ext cx="736600" cy="259045"/>
    <xdr:sp macro="" textlink="">
      <xdr:nvSpPr>
        <xdr:cNvPr id="198" name="テキスト ボックス 197"/>
        <xdr:cNvSpPr txBox="1"/>
      </xdr:nvSpPr>
      <xdr:spPr>
        <a:xfrm>
          <a:off x="3733800" y="1430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136018</xdr:rowOff>
    </xdr:from>
    <xdr:to>
      <xdr:col>4</xdr:col>
      <xdr:colOff>482600</xdr:colOff>
      <xdr:row>82</xdr:row>
      <xdr:rowOff>145115</xdr:rowOff>
    </xdr:to>
    <xdr:cxnSp macro="">
      <xdr:nvCxnSpPr>
        <xdr:cNvPr id="199" name="直線コネクタ 198"/>
        <xdr:cNvCxnSpPr/>
      </xdr:nvCxnSpPr>
      <xdr:spPr>
        <a:xfrm>
          <a:off x="2336800" y="14194918"/>
          <a:ext cx="889000" cy="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33058</xdr:rowOff>
    </xdr:from>
    <xdr:ext cx="762000" cy="259045"/>
    <xdr:sp macro="" textlink="">
      <xdr:nvSpPr>
        <xdr:cNvPr id="201" name="テキスト ボックス 200"/>
        <xdr:cNvSpPr txBox="1"/>
      </xdr:nvSpPr>
      <xdr:spPr>
        <a:xfrm>
          <a:off x="2844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119940</xdr:rowOff>
    </xdr:from>
    <xdr:to>
      <xdr:col>3</xdr:col>
      <xdr:colOff>279400</xdr:colOff>
      <xdr:row>82</xdr:row>
      <xdr:rowOff>136018</xdr:rowOff>
    </xdr:to>
    <xdr:cxnSp macro="">
      <xdr:nvCxnSpPr>
        <xdr:cNvPr id="202" name="直線コネクタ 201"/>
        <xdr:cNvCxnSpPr/>
      </xdr:nvCxnSpPr>
      <xdr:spPr>
        <a:xfrm>
          <a:off x="1447800" y="14178840"/>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163391</xdr:rowOff>
    </xdr:from>
    <xdr:ext cx="762000" cy="259045"/>
    <xdr:sp macro="" textlink="">
      <xdr:nvSpPr>
        <xdr:cNvPr id="206" name="テキスト ボックス 205"/>
        <xdr:cNvSpPr txBox="1"/>
      </xdr:nvSpPr>
      <xdr:spPr>
        <a:xfrm>
          <a:off x="1066800" y="142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168459</xdr:rowOff>
    </xdr:from>
    <xdr:to>
      <xdr:col>7</xdr:col>
      <xdr:colOff>203200</xdr:colOff>
      <xdr:row>83</xdr:row>
      <xdr:rowOff>98609</xdr:rowOff>
    </xdr:to>
    <xdr:sp macro="" textlink="">
      <xdr:nvSpPr>
        <xdr:cNvPr id="212" name="円/楕円 211"/>
        <xdr:cNvSpPr/>
      </xdr:nvSpPr>
      <xdr:spPr>
        <a:xfrm>
          <a:off x="4902200" y="1422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13536</xdr:rowOff>
    </xdr:from>
    <xdr:ext cx="762000" cy="259045"/>
    <xdr:sp macro="" textlink="">
      <xdr:nvSpPr>
        <xdr:cNvPr id="213" name="人件費・物件費等の状況該当値テキスト"/>
        <xdr:cNvSpPr txBox="1"/>
      </xdr:nvSpPr>
      <xdr:spPr>
        <a:xfrm>
          <a:off x="5041900" y="1407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218,730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100634</xdr:rowOff>
    </xdr:from>
    <xdr:to>
      <xdr:col>6</xdr:col>
      <xdr:colOff>50800</xdr:colOff>
      <xdr:row>83</xdr:row>
      <xdr:rowOff>30784</xdr:rowOff>
    </xdr:to>
    <xdr:sp macro="" textlink="">
      <xdr:nvSpPr>
        <xdr:cNvPr id="214" name="円/楕円 213"/>
        <xdr:cNvSpPr/>
      </xdr:nvSpPr>
      <xdr:spPr>
        <a:xfrm>
          <a:off x="4064000" y="1415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40961</xdr:rowOff>
    </xdr:from>
    <xdr:ext cx="736600" cy="259045"/>
    <xdr:sp macro="" textlink="">
      <xdr:nvSpPr>
        <xdr:cNvPr id="215" name="テキスト ボックス 214"/>
        <xdr:cNvSpPr txBox="1"/>
      </xdr:nvSpPr>
      <xdr:spPr>
        <a:xfrm>
          <a:off x="3733800" y="13928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201,865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94315</xdr:rowOff>
    </xdr:from>
    <xdr:to>
      <xdr:col>4</xdr:col>
      <xdr:colOff>533400</xdr:colOff>
      <xdr:row>83</xdr:row>
      <xdr:rowOff>24465</xdr:rowOff>
    </xdr:to>
    <xdr:sp macro="" textlink="">
      <xdr:nvSpPr>
        <xdr:cNvPr id="216" name="円/楕円 215"/>
        <xdr:cNvSpPr/>
      </xdr:nvSpPr>
      <xdr:spPr>
        <a:xfrm>
          <a:off x="3175000" y="1415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9242</xdr:rowOff>
    </xdr:from>
    <xdr:ext cx="762000" cy="259045"/>
    <xdr:sp macro="" textlink="">
      <xdr:nvSpPr>
        <xdr:cNvPr id="217" name="テキスト ボックス 216"/>
        <xdr:cNvSpPr txBox="1"/>
      </xdr:nvSpPr>
      <xdr:spPr>
        <a:xfrm>
          <a:off x="2844800" y="1423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200,294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85218</xdr:rowOff>
    </xdr:from>
    <xdr:to>
      <xdr:col>3</xdr:col>
      <xdr:colOff>330200</xdr:colOff>
      <xdr:row>83</xdr:row>
      <xdr:rowOff>15368</xdr:rowOff>
    </xdr:to>
    <xdr:sp macro="" textlink="">
      <xdr:nvSpPr>
        <xdr:cNvPr id="218" name="円/楕円 217"/>
        <xdr:cNvSpPr/>
      </xdr:nvSpPr>
      <xdr:spPr>
        <a:xfrm>
          <a:off x="2286000" y="1414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25545</xdr:rowOff>
    </xdr:from>
    <xdr:ext cx="762000" cy="259045"/>
    <xdr:sp macro="" textlink="">
      <xdr:nvSpPr>
        <xdr:cNvPr id="219" name="テキスト ボックス 218"/>
        <xdr:cNvSpPr txBox="1"/>
      </xdr:nvSpPr>
      <xdr:spPr>
        <a:xfrm>
          <a:off x="1955800" y="1391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198,032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69140</xdr:rowOff>
    </xdr:from>
    <xdr:to>
      <xdr:col>2</xdr:col>
      <xdr:colOff>127000</xdr:colOff>
      <xdr:row>82</xdr:row>
      <xdr:rowOff>170740</xdr:rowOff>
    </xdr:to>
    <xdr:sp macro="" textlink="">
      <xdr:nvSpPr>
        <xdr:cNvPr id="220" name="円/楕円 219"/>
        <xdr:cNvSpPr/>
      </xdr:nvSpPr>
      <xdr:spPr>
        <a:xfrm>
          <a:off x="1397000" y="1412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9467</xdr:rowOff>
    </xdr:from>
    <xdr:ext cx="762000" cy="259045"/>
    <xdr:sp macro="" textlink="">
      <xdr:nvSpPr>
        <xdr:cNvPr id="221" name="テキスト ボックス 220"/>
        <xdr:cNvSpPr txBox="1"/>
      </xdr:nvSpPr>
      <xdr:spPr>
        <a:xfrm>
          <a:off x="1066800" y="1389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194,034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200">
              <a:solidFill>
                <a:schemeClr val="dk1"/>
              </a:solidFill>
              <a:effectLst/>
              <a:latin typeface="+mn-ea"/>
              <a:ea typeface="+mn-ea"/>
              <a:cs typeface="+mn-cs"/>
            </a:rPr>
            <a:t>91.5</a:t>
          </a:r>
          <a:r>
            <a:rPr kumimoji="1" lang="ja-JP" altLang="ja-JP" sz="1200">
              <a:solidFill>
                <a:schemeClr val="dk1"/>
              </a:solidFill>
              <a:effectLst/>
              <a:latin typeface="+mn-ea"/>
              <a:ea typeface="+mn-ea"/>
              <a:cs typeface="+mn-cs"/>
            </a:rPr>
            <a:t>と類似団体平均より</a:t>
          </a:r>
          <a:r>
            <a:rPr kumimoji="1" lang="en-US" altLang="ja-JP" sz="1200">
              <a:solidFill>
                <a:schemeClr val="dk1"/>
              </a:solidFill>
              <a:effectLst/>
              <a:latin typeface="+mn-ea"/>
              <a:ea typeface="+mn-ea"/>
              <a:cs typeface="+mn-cs"/>
            </a:rPr>
            <a:t>3.5</a:t>
          </a:r>
          <a:r>
            <a:rPr kumimoji="1" lang="ja-JP" altLang="ja-JP" sz="1200">
              <a:solidFill>
                <a:schemeClr val="dk1"/>
              </a:solidFill>
              <a:effectLst/>
              <a:latin typeface="+mn-ea"/>
              <a:ea typeface="+mn-ea"/>
              <a:cs typeface="+mn-cs"/>
            </a:rPr>
            <a:t>下回っており昨年度に比べほぼ横ばいである。また過去</a:t>
          </a:r>
          <a:r>
            <a:rPr kumimoji="1" lang="en-US" altLang="ja-JP" sz="1200">
              <a:solidFill>
                <a:schemeClr val="dk1"/>
              </a:solidFill>
              <a:effectLst/>
              <a:latin typeface="+mn-ea"/>
              <a:ea typeface="+mn-ea"/>
              <a:cs typeface="+mn-cs"/>
            </a:rPr>
            <a:t>5</a:t>
          </a:r>
          <a:r>
            <a:rPr kumimoji="1" lang="ja-JP" altLang="ja-JP" sz="1200">
              <a:solidFill>
                <a:schemeClr val="dk1"/>
              </a:solidFill>
              <a:effectLst/>
              <a:latin typeface="+mn-ea"/>
              <a:ea typeface="+mn-ea"/>
              <a:cs typeface="+mn-cs"/>
            </a:rPr>
            <a:t>年間いずれも類似団体平均を下回っている。平成</a:t>
          </a:r>
          <a:r>
            <a:rPr kumimoji="1" lang="en-US" altLang="ja-JP" sz="1200">
              <a:solidFill>
                <a:schemeClr val="dk1"/>
              </a:solidFill>
              <a:effectLst/>
              <a:latin typeface="+mn-ea"/>
              <a:ea typeface="+mn-ea"/>
              <a:cs typeface="+mn-cs"/>
            </a:rPr>
            <a:t>23</a:t>
          </a:r>
          <a:r>
            <a:rPr kumimoji="1" lang="ja-JP" altLang="ja-JP" sz="1200">
              <a:solidFill>
                <a:schemeClr val="dk1"/>
              </a:solidFill>
              <a:effectLst/>
              <a:latin typeface="+mn-ea"/>
              <a:ea typeface="+mn-ea"/>
              <a:cs typeface="+mn-cs"/>
            </a:rPr>
            <a:t>年度・平成</a:t>
          </a:r>
          <a:r>
            <a:rPr kumimoji="1" lang="en-US" altLang="ja-JP" sz="1200">
              <a:solidFill>
                <a:schemeClr val="dk1"/>
              </a:solidFill>
              <a:effectLst/>
              <a:latin typeface="+mn-ea"/>
              <a:ea typeface="+mn-ea"/>
              <a:cs typeface="+mn-cs"/>
            </a:rPr>
            <a:t>24</a:t>
          </a:r>
          <a:r>
            <a:rPr kumimoji="1" lang="ja-JP" altLang="ja-JP" sz="1200">
              <a:solidFill>
                <a:schemeClr val="dk1"/>
              </a:solidFill>
              <a:effectLst/>
              <a:latin typeface="+mn-ea"/>
              <a:ea typeface="+mn-ea"/>
              <a:cs typeface="+mn-cs"/>
            </a:rPr>
            <a:t>年度は、国の臨時削減措置の影響により指数が高くなっているが、国の措置がないとした場合、平成</a:t>
          </a:r>
          <a:r>
            <a:rPr kumimoji="1" lang="en-US" altLang="ja-JP" sz="1200">
              <a:solidFill>
                <a:schemeClr val="dk1"/>
              </a:solidFill>
              <a:effectLst/>
              <a:latin typeface="+mn-ea"/>
              <a:ea typeface="+mn-ea"/>
              <a:cs typeface="+mn-cs"/>
            </a:rPr>
            <a:t>23</a:t>
          </a:r>
          <a:r>
            <a:rPr kumimoji="1" lang="ja-JP" altLang="ja-JP" sz="1200">
              <a:solidFill>
                <a:schemeClr val="dk1"/>
              </a:solidFill>
              <a:effectLst/>
              <a:latin typeface="+mn-ea"/>
              <a:ea typeface="+mn-ea"/>
              <a:cs typeface="+mn-cs"/>
            </a:rPr>
            <a:t>年度は</a:t>
          </a:r>
          <a:r>
            <a:rPr kumimoji="1" lang="en-US" altLang="ja-JP" sz="1200">
              <a:solidFill>
                <a:schemeClr val="dk1"/>
              </a:solidFill>
              <a:effectLst/>
              <a:latin typeface="+mn-ea"/>
              <a:ea typeface="+mn-ea"/>
              <a:cs typeface="+mn-cs"/>
            </a:rPr>
            <a:t>91.7</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24</a:t>
          </a:r>
          <a:r>
            <a:rPr kumimoji="1" lang="ja-JP" altLang="ja-JP" sz="1200">
              <a:solidFill>
                <a:schemeClr val="dk1"/>
              </a:solidFill>
              <a:effectLst/>
              <a:latin typeface="+mn-ea"/>
              <a:ea typeface="+mn-ea"/>
              <a:cs typeface="+mn-cs"/>
            </a:rPr>
            <a:t>年度は</a:t>
          </a:r>
          <a:r>
            <a:rPr kumimoji="1" lang="en-US" altLang="ja-JP" sz="1200">
              <a:solidFill>
                <a:schemeClr val="dk1"/>
              </a:solidFill>
              <a:effectLst/>
              <a:latin typeface="+mn-ea"/>
              <a:ea typeface="+mn-ea"/>
              <a:cs typeface="+mn-cs"/>
            </a:rPr>
            <a:t>92.2</a:t>
          </a:r>
          <a:r>
            <a:rPr kumimoji="1" lang="ja-JP" altLang="ja-JP" sz="1200">
              <a:solidFill>
                <a:schemeClr val="dk1"/>
              </a:solidFill>
              <a:effectLst/>
              <a:latin typeface="+mn-ea"/>
              <a:ea typeface="+mn-ea"/>
              <a:cs typeface="+mn-cs"/>
            </a:rPr>
            <a:t>である。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今後も引き続き給与水準の適正化に努めていく。</a:t>
          </a:r>
          <a:endParaRPr lang="ja-JP" altLang="ja-JP" sz="1200">
            <a:effectLst/>
            <a:latin typeface="+mn-ea"/>
            <a:ea typeface="+mn-ea"/>
          </a:endParaRPr>
        </a:p>
        <a:p>
          <a:endParaRPr kumimoji="1" lang="ja-JP" altLang="en-US" sz="1200">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93134</xdr:rowOff>
    </xdr:from>
    <xdr:to>
      <xdr:col>24</xdr:col>
      <xdr:colOff>558800</xdr:colOff>
      <xdr:row>83</xdr:row>
      <xdr:rowOff>117263</xdr:rowOff>
    </xdr:to>
    <xdr:cxnSp macro="">
      <xdr:nvCxnSpPr>
        <xdr:cNvPr id="255" name="直線コネクタ 254"/>
        <xdr:cNvCxnSpPr/>
      </xdr:nvCxnSpPr>
      <xdr:spPr>
        <a:xfrm flipV="1">
          <a:off x="16179800" y="1432348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117263</xdr:rowOff>
    </xdr:from>
    <xdr:to>
      <xdr:col>23</xdr:col>
      <xdr:colOff>406400</xdr:colOff>
      <xdr:row>83</xdr:row>
      <xdr:rowOff>165523</xdr:rowOff>
    </xdr:to>
    <xdr:cxnSp macro="">
      <xdr:nvCxnSpPr>
        <xdr:cNvPr id="258" name="直線コネクタ 257"/>
        <xdr:cNvCxnSpPr/>
      </xdr:nvCxnSpPr>
      <xdr:spPr>
        <a:xfrm flipV="1">
          <a:off x="15290800" y="143476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0" name="テキスト ボックス 259"/>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165523</xdr:rowOff>
    </xdr:from>
    <xdr:to>
      <xdr:col>22</xdr:col>
      <xdr:colOff>203200</xdr:colOff>
      <xdr:row>87</xdr:row>
      <xdr:rowOff>82973</xdr:rowOff>
    </xdr:to>
    <xdr:cxnSp macro="">
      <xdr:nvCxnSpPr>
        <xdr:cNvPr id="261" name="直線コネクタ 260"/>
        <xdr:cNvCxnSpPr/>
      </xdr:nvCxnSpPr>
      <xdr:spPr>
        <a:xfrm flipV="1">
          <a:off x="14401800" y="1439587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3" name="テキスト ボックス 262"/>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42757</xdr:rowOff>
    </xdr:from>
    <xdr:to>
      <xdr:col>21</xdr:col>
      <xdr:colOff>0</xdr:colOff>
      <xdr:row>87</xdr:row>
      <xdr:rowOff>82973</xdr:rowOff>
    </xdr:to>
    <xdr:cxnSp macro="">
      <xdr:nvCxnSpPr>
        <xdr:cNvPr id="264" name="直線コネクタ 263"/>
        <xdr:cNvCxnSpPr/>
      </xdr:nvCxnSpPr>
      <xdr:spPr>
        <a:xfrm>
          <a:off x="13512800" y="1495890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6" name="テキスト ボックス 265"/>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8" name="テキスト ボックス 267"/>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42334</xdr:rowOff>
    </xdr:from>
    <xdr:to>
      <xdr:col>24</xdr:col>
      <xdr:colOff>609600</xdr:colOff>
      <xdr:row>83</xdr:row>
      <xdr:rowOff>143934</xdr:rowOff>
    </xdr:to>
    <xdr:sp macro="" textlink="">
      <xdr:nvSpPr>
        <xdr:cNvPr id="274" name="円/楕円 273"/>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58861</xdr:rowOff>
    </xdr:from>
    <xdr:ext cx="762000" cy="259045"/>
    <xdr:sp macro="" textlink="">
      <xdr:nvSpPr>
        <xdr:cNvPr id="275"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66463</xdr:rowOff>
    </xdr:from>
    <xdr:to>
      <xdr:col>23</xdr:col>
      <xdr:colOff>457200</xdr:colOff>
      <xdr:row>83</xdr:row>
      <xdr:rowOff>168063</xdr:rowOff>
    </xdr:to>
    <xdr:sp macro="" textlink="">
      <xdr:nvSpPr>
        <xdr:cNvPr id="276" name="円/楕円 275"/>
        <xdr:cNvSpPr/>
      </xdr:nvSpPr>
      <xdr:spPr>
        <a:xfrm>
          <a:off x="16129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77" name="テキスト ボックス 276"/>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114723</xdr:rowOff>
    </xdr:from>
    <xdr:to>
      <xdr:col>22</xdr:col>
      <xdr:colOff>254000</xdr:colOff>
      <xdr:row>84</xdr:row>
      <xdr:rowOff>44873</xdr:rowOff>
    </xdr:to>
    <xdr:sp macro="" textlink="">
      <xdr:nvSpPr>
        <xdr:cNvPr id="278" name="円/楕円 277"/>
        <xdr:cNvSpPr/>
      </xdr:nvSpPr>
      <xdr:spPr>
        <a:xfrm>
          <a:off x="15240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55050</xdr:rowOff>
    </xdr:from>
    <xdr:ext cx="762000" cy="259045"/>
    <xdr:sp macro="" textlink="">
      <xdr:nvSpPr>
        <xdr:cNvPr id="279" name="テキスト ボックス 278"/>
        <xdr:cNvSpPr txBox="1"/>
      </xdr:nvSpPr>
      <xdr:spPr>
        <a:xfrm>
          <a:off x="14909800" y="1411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32173</xdr:rowOff>
    </xdr:from>
    <xdr:to>
      <xdr:col>21</xdr:col>
      <xdr:colOff>50800</xdr:colOff>
      <xdr:row>87</xdr:row>
      <xdr:rowOff>133773</xdr:rowOff>
    </xdr:to>
    <xdr:sp macro="" textlink="">
      <xdr:nvSpPr>
        <xdr:cNvPr id="280" name="円/楕円 279"/>
        <xdr:cNvSpPr/>
      </xdr:nvSpPr>
      <xdr:spPr>
        <a:xfrm>
          <a:off x="14351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143950</xdr:rowOff>
    </xdr:from>
    <xdr:ext cx="762000" cy="259045"/>
    <xdr:sp macro="" textlink="">
      <xdr:nvSpPr>
        <xdr:cNvPr id="281" name="テキスト ボックス 280"/>
        <xdr:cNvSpPr txBox="1"/>
      </xdr:nvSpPr>
      <xdr:spPr>
        <a:xfrm>
          <a:off x="14020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163407</xdr:rowOff>
    </xdr:from>
    <xdr:to>
      <xdr:col>19</xdr:col>
      <xdr:colOff>533400</xdr:colOff>
      <xdr:row>87</xdr:row>
      <xdr:rowOff>93557</xdr:rowOff>
    </xdr:to>
    <xdr:sp macro="" textlink="">
      <xdr:nvSpPr>
        <xdr:cNvPr id="282" name="円/楕円 281"/>
        <xdr:cNvSpPr/>
      </xdr:nvSpPr>
      <xdr:spPr>
        <a:xfrm>
          <a:off x="13462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103734</xdr:rowOff>
    </xdr:from>
    <xdr:ext cx="762000" cy="259045"/>
    <xdr:sp macro="" textlink="">
      <xdr:nvSpPr>
        <xdr:cNvPr id="283" name="テキスト ボックス 282"/>
        <xdr:cNvSpPr txBox="1"/>
      </xdr:nvSpPr>
      <xdr:spPr>
        <a:xfrm>
          <a:off x="13131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ea"/>
              <a:ea typeface="+mn-ea"/>
              <a:cs typeface="+mn-cs"/>
            </a:rPr>
            <a:t>対前年度比</a:t>
          </a:r>
          <a:r>
            <a:rPr kumimoji="1" lang="en-US" altLang="ja-JP" sz="1200">
              <a:solidFill>
                <a:schemeClr val="dk1"/>
              </a:solidFill>
              <a:effectLst/>
              <a:latin typeface="+mn-ea"/>
              <a:ea typeface="+mn-ea"/>
              <a:cs typeface="+mn-cs"/>
            </a:rPr>
            <a:t>0.63</a:t>
          </a:r>
          <a:r>
            <a:rPr kumimoji="1" lang="ja-JP" altLang="ja-JP" sz="1200">
              <a:solidFill>
                <a:schemeClr val="dk1"/>
              </a:solidFill>
              <a:effectLst/>
              <a:latin typeface="+mn-ea"/>
              <a:ea typeface="+mn-ea"/>
              <a:cs typeface="+mn-cs"/>
            </a:rPr>
            <a:t>人の増で類似団体平均を</a:t>
          </a:r>
          <a:r>
            <a:rPr kumimoji="1" lang="en-US" altLang="ja-JP" sz="1200">
              <a:solidFill>
                <a:schemeClr val="dk1"/>
              </a:solidFill>
              <a:effectLst/>
              <a:latin typeface="+mn-ea"/>
              <a:ea typeface="+mn-ea"/>
              <a:cs typeface="+mn-cs"/>
            </a:rPr>
            <a:t>1.54</a:t>
          </a:r>
          <a:r>
            <a:rPr kumimoji="1" lang="ja-JP" altLang="ja-JP" sz="1200">
              <a:solidFill>
                <a:schemeClr val="dk1"/>
              </a:solidFill>
              <a:effectLst/>
              <a:latin typeface="+mn-ea"/>
              <a:ea typeface="+mn-ea"/>
              <a:cs typeface="+mn-cs"/>
            </a:rPr>
            <a:t>人上回っている。人口減少に応じた組織のスリム化が進んでいない状況である。年齢構成適正化のため職員の新規採用を行っており横ばいの状況が続いている。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今後ゴミ処理事業を直営化するため更に職員を採用するが、少しでも類似団体平均に近づくことができるよう定員管理を実施する。</a:t>
          </a:r>
          <a:endParaRPr lang="ja-JP" altLang="ja-JP" sz="1200">
            <a:effectLst/>
            <a:latin typeface="+mn-ea"/>
            <a:ea typeface="+mn-ea"/>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83058</xdr:rowOff>
    </xdr:from>
    <xdr:to>
      <xdr:col>24</xdr:col>
      <xdr:colOff>558800</xdr:colOff>
      <xdr:row>62</xdr:row>
      <xdr:rowOff>133731</xdr:rowOff>
    </xdr:to>
    <xdr:cxnSp macro="">
      <xdr:nvCxnSpPr>
        <xdr:cNvPr id="318" name="直線コネクタ 317"/>
        <xdr:cNvCxnSpPr/>
      </xdr:nvCxnSpPr>
      <xdr:spPr>
        <a:xfrm>
          <a:off x="16179800" y="10712958"/>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147041</xdr:rowOff>
    </xdr:from>
    <xdr:ext cx="762000" cy="259045"/>
    <xdr:sp macro="" textlink="">
      <xdr:nvSpPr>
        <xdr:cNvPr id="319" name="定員管理の状況平均値テキスト"/>
        <xdr:cNvSpPr txBox="1"/>
      </xdr:nvSpPr>
      <xdr:spPr>
        <a:xfrm>
          <a:off x="17106900" y="104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47668</xdr:rowOff>
    </xdr:from>
    <xdr:to>
      <xdr:col>23</xdr:col>
      <xdr:colOff>406400</xdr:colOff>
      <xdr:row>62</xdr:row>
      <xdr:rowOff>83058</xdr:rowOff>
    </xdr:to>
    <xdr:cxnSp macro="">
      <xdr:nvCxnSpPr>
        <xdr:cNvPr id="321" name="直線コネクタ 320"/>
        <xdr:cNvCxnSpPr/>
      </xdr:nvCxnSpPr>
      <xdr:spPr>
        <a:xfrm>
          <a:off x="15290800" y="10677568"/>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20168</xdr:rowOff>
    </xdr:from>
    <xdr:ext cx="736600" cy="259045"/>
    <xdr:sp macro="" textlink="">
      <xdr:nvSpPr>
        <xdr:cNvPr id="323" name="テキスト ボックス 322"/>
        <xdr:cNvSpPr txBox="1"/>
      </xdr:nvSpPr>
      <xdr:spPr>
        <a:xfrm>
          <a:off x="15798800" y="1030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32385</xdr:rowOff>
    </xdr:from>
    <xdr:to>
      <xdr:col>22</xdr:col>
      <xdr:colOff>203200</xdr:colOff>
      <xdr:row>62</xdr:row>
      <xdr:rowOff>47668</xdr:rowOff>
    </xdr:to>
    <xdr:cxnSp macro="">
      <xdr:nvCxnSpPr>
        <xdr:cNvPr id="324" name="直線コネクタ 323"/>
        <xdr:cNvCxnSpPr/>
      </xdr:nvCxnSpPr>
      <xdr:spPr>
        <a:xfrm>
          <a:off x="14401800" y="10662285"/>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5690</xdr:rowOff>
    </xdr:from>
    <xdr:ext cx="762000" cy="259045"/>
    <xdr:sp macro="" textlink="">
      <xdr:nvSpPr>
        <xdr:cNvPr id="326" name="テキスト ボックス 325"/>
        <xdr:cNvSpPr txBox="1"/>
      </xdr:nvSpPr>
      <xdr:spPr>
        <a:xfrm>
          <a:off x="14909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32385</xdr:rowOff>
    </xdr:from>
    <xdr:to>
      <xdr:col>21</xdr:col>
      <xdr:colOff>0</xdr:colOff>
      <xdr:row>62</xdr:row>
      <xdr:rowOff>48471</xdr:rowOff>
    </xdr:to>
    <xdr:cxnSp macro="">
      <xdr:nvCxnSpPr>
        <xdr:cNvPr id="327" name="直線コネクタ 326"/>
        <xdr:cNvCxnSpPr/>
      </xdr:nvCxnSpPr>
      <xdr:spPr>
        <a:xfrm flipV="1">
          <a:off x="13512800" y="1066228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9" name="テキスト ボックス 328"/>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169901</xdr:rowOff>
    </xdr:from>
    <xdr:ext cx="762000" cy="259045"/>
    <xdr:sp macro="" textlink="">
      <xdr:nvSpPr>
        <xdr:cNvPr id="331" name="テキスト ボックス 330"/>
        <xdr:cNvSpPr txBox="1"/>
      </xdr:nvSpPr>
      <xdr:spPr>
        <a:xfrm>
          <a:off x="13131800" y="102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82931</xdr:rowOff>
    </xdr:from>
    <xdr:to>
      <xdr:col>24</xdr:col>
      <xdr:colOff>609600</xdr:colOff>
      <xdr:row>63</xdr:row>
      <xdr:rowOff>13081</xdr:rowOff>
    </xdr:to>
    <xdr:sp macro="" textlink="">
      <xdr:nvSpPr>
        <xdr:cNvPr id="337" name="円/楕円 336"/>
        <xdr:cNvSpPr/>
      </xdr:nvSpPr>
      <xdr:spPr>
        <a:xfrm>
          <a:off x="16967200" y="107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55008</xdr:rowOff>
    </xdr:from>
    <xdr:ext cx="762000" cy="259045"/>
    <xdr:sp macro="" textlink="">
      <xdr:nvSpPr>
        <xdr:cNvPr id="338" name="定員管理の状況該当値テキスト"/>
        <xdr:cNvSpPr txBox="1"/>
      </xdr:nvSpPr>
      <xdr:spPr>
        <a:xfrm>
          <a:off x="17106900" y="1068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32258</xdr:rowOff>
    </xdr:from>
    <xdr:to>
      <xdr:col>23</xdr:col>
      <xdr:colOff>457200</xdr:colOff>
      <xdr:row>62</xdr:row>
      <xdr:rowOff>133858</xdr:rowOff>
    </xdr:to>
    <xdr:sp macro="" textlink="">
      <xdr:nvSpPr>
        <xdr:cNvPr id="339" name="円/楕円 338"/>
        <xdr:cNvSpPr/>
      </xdr:nvSpPr>
      <xdr:spPr>
        <a:xfrm>
          <a:off x="16129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118635</xdr:rowOff>
    </xdr:from>
    <xdr:ext cx="736600" cy="259045"/>
    <xdr:sp macro="" textlink="">
      <xdr:nvSpPr>
        <xdr:cNvPr id="340" name="テキスト ボックス 339"/>
        <xdr:cNvSpPr txBox="1"/>
      </xdr:nvSpPr>
      <xdr:spPr>
        <a:xfrm>
          <a:off x="15798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168318</xdr:rowOff>
    </xdr:from>
    <xdr:to>
      <xdr:col>22</xdr:col>
      <xdr:colOff>254000</xdr:colOff>
      <xdr:row>62</xdr:row>
      <xdr:rowOff>98468</xdr:rowOff>
    </xdr:to>
    <xdr:sp macro="" textlink="">
      <xdr:nvSpPr>
        <xdr:cNvPr id="341" name="円/楕円 340"/>
        <xdr:cNvSpPr/>
      </xdr:nvSpPr>
      <xdr:spPr>
        <a:xfrm>
          <a:off x="15240000" y="1062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83245</xdr:rowOff>
    </xdr:from>
    <xdr:ext cx="762000" cy="259045"/>
    <xdr:sp macro="" textlink="">
      <xdr:nvSpPr>
        <xdr:cNvPr id="342" name="テキスト ボックス 341"/>
        <xdr:cNvSpPr txBox="1"/>
      </xdr:nvSpPr>
      <xdr:spPr>
        <a:xfrm>
          <a:off x="14909800" y="1071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153035</xdr:rowOff>
    </xdr:from>
    <xdr:to>
      <xdr:col>21</xdr:col>
      <xdr:colOff>50800</xdr:colOff>
      <xdr:row>62</xdr:row>
      <xdr:rowOff>83185</xdr:rowOff>
    </xdr:to>
    <xdr:sp macro="" textlink="">
      <xdr:nvSpPr>
        <xdr:cNvPr id="343" name="円/楕円 342"/>
        <xdr:cNvSpPr/>
      </xdr:nvSpPr>
      <xdr:spPr>
        <a:xfrm>
          <a:off x="14351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67962</xdr:rowOff>
    </xdr:from>
    <xdr:ext cx="762000" cy="259045"/>
    <xdr:sp macro="" textlink="">
      <xdr:nvSpPr>
        <xdr:cNvPr id="344" name="テキスト ボックス 343"/>
        <xdr:cNvSpPr txBox="1"/>
      </xdr:nvSpPr>
      <xdr:spPr>
        <a:xfrm>
          <a:off x="14020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169121</xdr:rowOff>
    </xdr:from>
    <xdr:to>
      <xdr:col>19</xdr:col>
      <xdr:colOff>533400</xdr:colOff>
      <xdr:row>62</xdr:row>
      <xdr:rowOff>99271</xdr:rowOff>
    </xdr:to>
    <xdr:sp macro="" textlink="">
      <xdr:nvSpPr>
        <xdr:cNvPr id="345" name="円/楕円 344"/>
        <xdr:cNvSpPr/>
      </xdr:nvSpPr>
      <xdr:spPr>
        <a:xfrm>
          <a:off x="13462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84048</xdr:rowOff>
    </xdr:from>
    <xdr:ext cx="762000" cy="259045"/>
    <xdr:sp macro="" textlink="">
      <xdr:nvSpPr>
        <xdr:cNvPr id="346" name="テキスト ボックス 345"/>
        <xdr:cNvSpPr txBox="1"/>
      </xdr:nvSpPr>
      <xdr:spPr>
        <a:xfrm>
          <a:off x="13131800" y="107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ea"/>
              <a:ea typeface="+mn-ea"/>
              <a:cs typeface="+mn-cs"/>
            </a:rPr>
            <a:t>前年度に比べ</a:t>
          </a:r>
          <a:r>
            <a:rPr kumimoji="1" lang="en-US" altLang="ja-JP" sz="1200">
              <a:solidFill>
                <a:schemeClr val="dk1"/>
              </a:solidFill>
              <a:effectLst/>
              <a:latin typeface="+mn-ea"/>
              <a:ea typeface="+mn-ea"/>
              <a:cs typeface="+mn-cs"/>
            </a:rPr>
            <a:t>0.8</a:t>
          </a:r>
          <a:r>
            <a:rPr kumimoji="1" lang="ja-JP" altLang="ja-JP" sz="1200">
              <a:solidFill>
                <a:schemeClr val="dk1"/>
              </a:solidFill>
              <a:effectLst/>
              <a:latin typeface="+mn-ea"/>
              <a:ea typeface="+mn-ea"/>
              <a:cs typeface="+mn-cs"/>
            </a:rPr>
            <a:t>％改善している。改善の要因は、下水道特別会計など公営企業への繰出金のうち地方債償還充当額が減少したこと、標準財政規模が増加したことがあげられる。年々比率は改善し類似団体平均を下回っているが、南和広域医療組合への負担や簡易水道特別会計での大規模整備に伴う地方債の償還が始まると比率は悪化する見込みである。</a:t>
          </a:r>
          <a:endParaRPr lang="ja-JP" altLang="ja-JP" sz="1200">
            <a:effectLst/>
            <a:latin typeface="+mn-ea"/>
            <a:ea typeface="+mn-ea"/>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165608</xdr:rowOff>
    </xdr:from>
    <xdr:to>
      <xdr:col>24</xdr:col>
      <xdr:colOff>558800</xdr:colOff>
      <xdr:row>41</xdr:row>
      <xdr:rowOff>71374</xdr:rowOff>
    </xdr:to>
    <xdr:cxnSp macro="">
      <xdr:nvCxnSpPr>
        <xdr:cNvPr id="378" name="直線コネクタ 377"/>
        <xdr:cNvCxnSpPr/>
      </xdr:nvCxnSpPr>
      <xdr:spPr>
        <a:xfrm flipV="1">
          <a:off x="16179800" y="702360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71374</xdr:rowOff>
    </xdr:from>
    <xdr:to>
      <xdr:col>23</xdr:col>
      <xdr:colOff>406400</xdr:colOff>
      <xdr:row>41</xdr:row>
      <xdr:rowOff>167894</xdr:rowOff>
    </xdr:to>
    <xdr:cxnSp macro="">
      <xdr:nvCxnSpPr>
        <xdr:cNvPr id="381" name="直線コネクタ 380"/>
        <xdr:cNvCxnSpPr/>
      </xdr:nvCxnSpPr>
      <xdr:spPr>
        <a:xfrm flipV="1">
          <a:off x="15290800" y="71008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3" name="テキスト ボックス 382"/>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167894</xdr:rowOff>
    </xdr:from>
    <xdr:to>
      <xdr:col>22</xdr:col>
      <xdr:colOff>203200</xdr:colOff>
      <xdr:row>42</xdr:row>
      <xdr:rowOff>112268</xdr:rowOff>
    </xdr:to>
    <xdr:cxnSp macro="">
      <xdr:nvCxnSpPr>
        <xdr:cNvPr id="384" name="直線コネクタ 383"/>
        <xdr:cNvCxnSpPr/>
      </xdr:nvCxnSpPr>
      <xdr:spPr>
        <a:xfrm flipV="1">
          <a:off x="14401800" y="719734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6" name="テキスト ボックス 385"/>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112268</xdr:rowOff>
    </xdr:from>
    <xdr:to>
      <xdr:col>21</xdr:col>
      <xdr:colOff>0</xdr:colOff>
      <xdr:row>43</xdr:row>
      <xdr:rowOff>75946</xdr:rowOff>
    </xdr:to>
    <xdr:cxnSp macro="">
      <xdr:nvCxnSpPr>
        <xdr:cNvPr id="387" name="直線コネクタ 386"/>
        <xdr:cNvCxnSpPr/>
      </xdr:nvCxnSpPr>
      <xdr:spPr>
        <a:xfrm flipV="1">
          <a:off x="13512800" y="731316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89" name="テキスト ボックス 388"/>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91" name="テキスト ボックス 390"/>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97" name="円/楕円 396"/>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131335</xdr:rowOff>
    </xdr:from>
    <xdr:ext cx="762000" cy="259045"/>
    <xdr:sp macro="" textlink="">
      <xdr:nvSpPr>
        <xdr:cNvPr id="398" name="公債費負担の状況該当値テキスト"/>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20574</xdr:rowOff>
    </xdr:from>
    <xdr:to>
      <xdr:col>23</xdr:col>
      <xdr:colOff>457200</xdr:colOff>
      <xdr:row>41</xdr:row>
      <xdr:rowOff>122174</xdr:rowOff>
    </xdr:to>
    <xdr:sp macro="" textlink="">
      <xdr:nvSpPr>
        <xdr:cNvPr id="399" name="円/楕円 398"/>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132351</xdr:rowOff>
    </xdr:from>
    <xdr:ext cx="736600" cy="259045"/>
    <xdr:sp macro="" textlink="">
      <xdr:nvSpPr>
        <xdr:cNvPr id="400" name="テキスト ボックス 399"/>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117094</xdr:rowOff>
    </xdr:from>
    <xdr:to>
      <xdr:col>22</xdr:col>
      <xdr:colOff>254000</xdr:colOff>
      <xdr:row>42</xdr:row>
      <xdr:rowOff>47244</xdr:rowOff>
    </xdr:to>
    <xdr:sp macro="" textlink="">
      <xdr:nvSpPr>
        <xdr:cNvPr id="401" name="円/楕円 400"/>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57421</xdr:rowOff>
    </xdr:from>
    <xdr:ext cx="762000" cy="259045"/>
    <xdr:sp macro="" textlink="">
      <xdr:nvSpPr>
        <xdr:cNvPr id="402" name="テキスト ボックス 401"/>
        <xdr:cNvSpPr txBox="1"/>
      </xdr:nvSpPr>
      <xdr:spPr>
        <a:xfrm>
          <a:off x="14909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61468</xdr:rowOff>
    </xdr:from>
    <xdr:to>
      <xdr:col>21</xdr:col>
      <xdr:colOff>50800</xdr:colOff>
      <xdr:row>42</xdr:row>
      <xdr:rowOff>163068</xdr:rowOff>
    </xdr:to>
    <xdr:sp macro="" textlink="">
      <xdr:nvSpPr>
        <xdr:cNvPr id="403" name="円/楕円 402"/>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1795</xdr:rowOff>
    </xdr:from>
    <xdr:ext cx="762000" cy="259045"/>
    <xdr:sp macro="" textlink="">
      <xdr:nvSpPr>
        <xdr:cNvPr id="404" name="テキスト ボックス 403"/>
        <xdr:cNvSpPr txBox="1"/>
      </xdr:nvSpPr>
      <xdr:spPr>
        <a:xfrm>
          <a:off x="14020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25146</xdr:rowOff>
    </xdr:from>
    <xdr:to>
      <xdr:col>19</xdr:col>
      <xdr:colOff>533400</xdr:colOff>
      <xdr:row>43</xdr:row>
      <xdr:rowOff>126746</xdr:rowOff>
    </xdr:to>
    <xdr:sp macro="" textlink="">
      <xdr:nvSpPr>
        <xdr:cNvPr id="405" name="円/楕円 404"/>
        <xdr:cNvSpPr/>
      </xdr:nvSpPr>
      <xdr:spPr>
        <a:xfrm>
          <a:off x="13462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136923</xdr:rowOff>
    </xdr:from>
    <xdr:ext cx="762000" cy="259045"/>
    <xdr:sp macro="" textlink="">
      <xdr:nvSpPr>
        <xdr:cNvPr id="406" name="テキスト ボックス 405"/>
        <xdr:cNvSpPr txBox="1"/>
      </xdr:nvSpPr>
      <xdr:spPr>
        <a:xfrm>
          <a:off x="13131800" y="716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kumimoji="1" lang="ja-JP" altLang="ja-JP" sz="1200">
              <a:solidFill>
                <a:schemeClr val="dk1"/>
              </a:solidFill>
              <a:effectLst/>
              <a:latin typeface="+mn-ea"/>
              <a:ea typeface="+mn-ea"/>
              <a:cs typeface="+mn-cs"/>
            </a:rPr>
            <a:t>南和広域医療組合への負担や簡易水道特別会計での大規模整備の財源として多額の地方債を発行したことが大きな要因となり、前年度に比べ将来負担比率が</a:t>
          </a:r>
          <a:r>
            <a:rPr kumimoji="1" lang="en-US" altLang="ja-JP" sz="1200">
              <a:solidFill>
                <a:schemeClr val="dk1"/>
              </a:solidFill>
              <a:effectLst/>
              <a:latin typeface="+mn-ea"/>
              <a:ea typeface="+mn-ea"/>
              <a:cs typeface="+mn-cs"/>
            </a:rPr>
            <a:t>20.9</a:t>
          </a:r>
          <a:r>
            <a:rPr kumimoji="1" lang="ja-JP" altLang="ja-JP" sz="1200">
              <a:solidFill>
                <a:schemeClr val="dk1"/>
              </a:solidFill>
              <a:effectLst/>
              <a:latin typeface="+mn-ea"/>
              <a:ea typeface="+mn-ea"/>
              <a:cs typeface="+mn-cs"/>
            </a:rPr>
            <a:t>％増加し</a:t>
          </a:r>
          <a:r>
            <a:rPr kumimoji="1" lang="en-US" altLang="ja-JP" sz="1200">
              <a:solidFill>
                <a:schemeClr val="dk1"/>
              </a:solidFill>
              <a:effectLst/>
              <a:latin typeface="+mn-ea"/>
              <a:ea typeface="+mn-ea"/>
              <a:cs typeface="+mn-cs"/>
            </a:rPr>
            <a:t>100.2</a:t>
          </a:r>
          <a:r>
            <a:rPr kumimoji="1" lang="ja-JP" altLang="ja-JP" sz="1200">
              <a:solidFill>
                <a:schemeClr val="dk1"/>
              </a:solidFill>
              <a:effectLst/>
              <a:latin typeface="+mn-ea"/>
              <a:ea typeface="+mn-ea"/>
              <a:cs typeface="+mn-cs"/>
            </a:rPr>
            <a:t>％になった。類似団体平均を大幅に上回る結果となっている。今後、将来負担を伴う新規事業については必要性の検証を行い、将来世代へ過度な負担をもたらすことのないよう、比率上昇を抑制していく。</a:t>
          </a:r>
          <a:endParaRPr lang="ja-JP" altLang="ja-JP" sz="1200">
            <a:effectLst/>
            <a:latin typeface="+mn-ea"/>
            <a:ea typeface="+mn-ea"/>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138309</xdr:rowOff>
    </xdr:from>
    <xdr:to>
      <xdr:col>24</xdr:col>
      <xdr:colOff>558800</xdr:colOff>
      <xdr:row>20</xdr:row>
      <xdr:rowOff>35560</xdr:rowOff>
    </xdr:to>
    <xdr:cxnSp macro="">
      <xdr:nvCxnSpPr>
        <xdr:cNvPr id="442" name="直線コネクタ 441"/>
        <xdr:cNvCxnSpPr/>
      </xdr:nvCxnSpPr>
      <xdr:spPr>
        <a:xfrm>
          <a:off x="16179800" y="3224409"/>
          <a:ext cx="838200" cy="2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17434</xdr:rowOff>
    </xdr:from>
    <xdr:ext cx="762000" cy="259045"/>
    <xdr:sp macro="" textlink="">
      <xdr:nvSpPr>
        <xdr:cNvPr id="443" name="将来負担の状況平均値テキスト"/>
        <xdr:cNvSpPr txBox="1"/>
      </xdr:nvSpPr>
      <xdr:spPr>
        <a:xfrm>
          <a:off x="17106900" y="241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4" name="フローチャート : 判断 443"/>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65919</xdr:rowOff>
    </xdr:from>
    <xdr:to>
      <xdr:col>23</xdr:col>
      <xdr:colOff>406400</xdr:colOff>
      <xdr:row>18</xdr:row>
      <xdr:rowOff>138309</xdr:rowOff>
    </xdr:to>
    <xdr:cxnSp macro="">
      <xdr:nvCxnSpPr>
        <xdr:cNvPr id="445" name="直線コネクタ 444"/>
        <xdr:cNvCxnSpPr/>
      </xdr:nvCxnSpPr>
      <xdr:spPr>
        <a:xfrm>
          <a:off x="15290800" y="3152019"/>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6" name="フローチャート : 判断 445"/>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7" name="テキスト ボックス 446"/>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65919</xdr:rowOff>
    </xdr:from>
    <xdr:to>
      <xdr:col>22</xdr:col>
      <xdr:colOff>203200</xdr:colOff>
      <xdr:row>19</xdr:row>
      <xdr:rowOff>86360</xdr:rowOff>
    </xdr:to>
    <xdr:cxnSp macro="">
      <xdr:nvCxnSpPr>
        <xdr:cNvPr id="448" name="直線コネクタ 447"/>
        <xdr:cNvCxnSpPr/>
      </xdr:nvCxnSpPr>
      <xdr:spPr>
        <a:xfrm flipV="1">
          <a:off x="14401800" y="3152019"/>
          <a:ext cx="889000" cy="19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97669</xdr:rowOff>
    </xdr:from>
    <xdr:to>
      <xdr:col>22</xdr:col>
      <xdr:colOff>254000</xdr:colOff>
      <xdr:row>15</xdr:row>
      <xdr:rowOff>27819</xdr:rowOff>
    </xdr:to>
    <xdr:sp macro="" textlink="">
      <xdr:nvSpPr>
        <xdr:cNvPr id="449" name="フローチャート : 判断 448"/>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50" name="テキスト ボックス 449"/>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86360</xdr:rowOff>
    </xdr:from>
    <xdr:to>
      <xdr:col>21</xdr:col>
      <xdr:colOff>0</xdr:colOff>
      <xdr:row>20</xdr:row>
      <xdr:rowOff>7983</xdr:rowOff>
    </xdr:to>
    <xdr:cxnSp macro="">
      <xdr:nvCxnSpPr>
        <xdr:cNvPr id="451" name="直線コネクタ 450"/>
        <xdr:cNvCxnSpPr/>
      </xdr:nvCxnSpPr>
      <xdr:spPr>
        <a:xfrm flipV="1">
          <a:off x="13512800" y="334391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16994</xdr:rowOff>
    </xdr:from>
    <xdr:to>
      <xdr:col>21</xdr:col>
      <xdr:colOff>50800</xdr:colOff>
      <xdr:row>15</xdr:row>
      <xdr:rowOff>118594</xdr:rowOff>
    </xdr:to>
    <xdr:sp macro="" textlink="">
      <xdr:nvSpPr>
        <xdr:cNvPr id="452" name="フローチャート : 判断 451"/>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53" name="テキスト ボックス 452"/>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4" name="フローチャート : 判断 453"/>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55" name="テキスト ボックス 454"/>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156210</xdr:rowOff>
    </xdr:from>
    <xdr:to>
      <xdr:col>24</xdr:col>
      <xdr:colOff>609600</xdr:colOff>
      <xdr:row>20</xdr:row>
      <xdr:rowOff>86360</xdr:rowOff>
    </xdr:to>
    <xdr:sp macro="" textlink="">
      <xdr:nvSpPr>
        <xdr:cNvPr id="461" name="円/楕円 460"/>
        <xdr:cNvSpPr/>
      </xdr:nvSpPr>
      <xdr:spPr>
        <a:xfrm>
          <a:off x="169672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128287</xdr:rowOff>
    </xdr:from>
    <xdr:ext cx="762000" cy="259045"/>
    <xdr:sp macro="" textlink="">
      <xdr:nvSpPr>
        <xdr:cNvPr id="462" name="将来負担の状況該当値テキスト"/>
        <xdr:cNvSpPr txBox="1"/>
      </xdr:nvSpPr>
      <xdr:spPr>
        <a:xfrm>
          <a:off x="171069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87509</xdr:rowOff>
    </xdr:from>
    <xdr:to>
      <xdr:col>23</xdr:col>
      <xdr:colOff>457200</xdr:colOff>
      <xdr:row>19</xdr:row>
      <xdr:rowOff>17659</xdr:rowOff>
    </xdr:to>
    <xdr:sp macro="" textlink="">
      <xdr:nvSpPr>
        <xdr:cNvPr id="463" name="円/楕円 462"/>
        <xdr:cNvSpPr/>
      </xdr:nvSpPr>
      <xdr:spPr>
        <a:xfrm>
          <a:off x="16129000" y="31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2436</xdr:rowOff>
    </xdr:from>
    <xdr:ext cx="736600" cy="259045"/>
    <xdr:sp macro="" textlink="">
      <xdr:nvSpPr>
        <xdr:cNvPr id="464" name="テキスト ボックス 463"/>
        <xdr:cNvSpPr txBox="1"/>
      </xdr:nvSpPr>
      <xdr:spPr>
        <a:xfrm>
          <a:off x="15798800" y="3259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15119</xdr:rowOff>
    </xdr:from>
    <xdr:to>
      <xdr:col>22</xdr:col>
      <xdr:colOff>254000</xdr:colOff>
      <xdr:row>18</xdr:row>
      <xdr:rowOff>116719</xdr:rowOff>
    </xdr:to>
    <xdr:sp macro="" textlink="">
      <xdr:nvSpPr>
        <xdr:cNvPr id="465" name="円/楕円 464"/>
        <xdr:cNvSpPr/>
      </xdr:nvSpPr>
      <xdr:spPr>
        <a:xfrm>
          <a:off x="15240000" y="310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101496</xdr:rowOff>
    </xdr:from>
    <xdr:ext cx="762000" cy="259045"/>
    <xdr:sp macro="" textlink="">
      <xdr:nvSpPr>
        <xdr:cNvPr id="466" name="テキスト ボックス 465"/>
        <xdr:cNvSpPr txBox="1"/>
      </xdr:nvSpPr>
      <xdr:spPr>
        <a:xfrm>
          <a:off x="14909800" y="318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35560</xdr:rowOff>
    </xdr:from>
    <xdr:to>
      <xdr:col>21</xdr:col>
      <xdr:colOff>50800</xdr:colOff>
      <xdr:row>19</xdr:row>
      <xdr:rowOff>137160</xdr:rowOff>
    </xdr:to>
    <xdr:sp macro="" textlink="">
      <xdr:nvSpPr>
        <xdr:cNvPr id="467" name="円/楕円 466"/>
        <xdr:cNvSpPr/>
      </xdr:nvSpPr>
      <xdr:spPr>
        <a:xfrm>
          <a:off x="14351000" y="32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121937</xdr:rowOff>
    </xdr:from>
    <xdr:ext cx="762000" cy="259045"/>
    <xdr:sp macro="" textlink="">
      <xdr:nvSpPr>
        <xdr:cNvPr id="468" name="テキスト ボックス 467"/>
        <xdr:cNvSpPr txBox="1"/>
      </xdr:nvSpPr>
      <xdr:spPr>
        <a:xfrm>
          <a:off x="14020800" y="337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128633</xdr:rowOff>
    </xdr:from>
    <xdr:to>
      <xdr:col>19</xdr:col>
      <xdr:colOff>533400</xdr:colOff>
      <xdr:row>20</xdr:row>
      <xdr:rowOff>58783</xdr:rowOff>
    </xdr:to>
    <xdr:sp macro="" textlink="">
      <xdr:nvSpPr>
        <xdr:cNvPr id="469" name="円/楕円 468"/>
        <xdr:cNvSpPr/>
      </xdr:nvSpPr>
      <xdr:spPr>
        <a:xfrm>
          <a:off x="13462000" y="338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43560</xdr:rowOff>
    </xdr:from>
    <xdr:ext cx="762000" cy="259045"/>
    <xdr:sp macro="" textlink="">
      <xdr:nvSpPr>
        <xdr:cNvPr id="470" name="テキスト ボックス 469"/>
        <xdr:cNvSpPr txBox="1"/>
      </xdr:nvSpPr>
      <xdr:spPr>
        <a:xfrm>
          <a:off x="13131800" y="347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奈良県吉野町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7,869
7,803
95.65
6,042,574
5,581,377
385,648
3,408,592
5,438,176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100.2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ea"/>
              <a:ea typeface="+mn-ea"/>
              <a:cs typeface="+mn-cs"/>
            </a:rPr>
            <a:t>対前年度比</a:t>
          </a:r>
          <a:r>
            <a:rPr kumimoji="1" lang="en-US" altLang="ja-JP" sz="1200">
              <a:solidFill>
                <a:schemeClr val="dk1"/>
              </a:solidFill>
              <a:effectLst/>
              <a:latin typeface="+mn-ea"/>
              <a:ea typeface="+mn-ea"/>
              <a:cs typeface="+mn-cs"/>
            </a:rPr>
            <a:t>1.9</a:t>
          </a:r>
          <a:r>
            <a:rPr kumimoji="1" lang="ja-JP" altLang="ja-JP" sz="1200">
              <a:solidFill>
                <a:schemeClr val="dk1"/>
              </a:solidFill>
              <a:effectLst/>
              <a:latin typeface="+mn-ea"/>
              <a:ea typeface="+mn-ea"/>
              <a:cs typeface="+mn-cs"/>
            </a:rPr>
            <a:t>％減少し、</a:t>
          </a:r>
          <a:r>
            <a:rPr kumimoji="1" lang="en-US" altLang="ja-JP" sz="1200">
              <a:solidFill>
                <a:schemeClr val="dk1"/>
              </a:solidFill>
              <a:effectLst/>
              <a:latin typeface="+mn-ea"/>
              <a:ea typeface="+mn-ea"/>
              <a:cs typeface="+mn-cs"/>
            </a:rPr>
            <a:t>25.5</a:t>
          </a:r>
          <a:r>
            <a:rPr kumimoji="1" lang="ja-JP" altLang="ja-JP" sz="1200">
              <a:solidFill>
                <a:schemeClr val="dk1"/>
              </a:solidFill>
              <a:effectLst/>
              <a:latin typeface="+mn-ea"/>
              <a:ea typeface="+mn-ea"/>
              <a:cs typeface="+mn-cs"/>
            </a:rPr>
            <a:t>％となった。</a:t>
          </a:r>
          <a:endParaRPr lang="ja-JP" altLang="ja-JP" sz="1200">
            <a:effectLst/>
            <a:latin typeface="+mn-ea"/>
            <a:ea typeface="+mn-ea"/>
          </a:endParaRPr>
        </a:p>
        <a:p>
          <a:pPr rtl="0"/>
          <a:r>
            <a:rPr lang="ja-JP" altLang="ja-JP" sz="1200" b="0" i="0" baseline="0">
              <a:solidFill>
                <a:schemeClr val="dk1"/>
              </a:solidFill>
              <a:effectLst/>
              <a:latin typeface="+mn-ea"/>
              <a:ea typeface="+mn-ea"/>
              <a:cs typeface="+mn-cs"/>
            </a:rPr>
            <a:t>　本町組織の年齢構造の硬直化により、人口・歳入減少に応じた組織のスリム化が遅れている。平成</a:t>
          </a:r>
          <a:r>
            <a:rPr lang="en-US" altLang="ja-JP" sz="1200" b="0" i="0" baseline="0">
              <a:solidFill>
                <a:schemeClr val="dk1"/>
              </a:solidFill>
              <a:effectLst/>
              <a:latin typeface="+mn-ea"/>
              <a:ea typeface="+mn-ea"/>
              <a:cs typeface="+mn-cs"/>
            </a:rPr>
            <a:t>27</a:t>
          </a:r>
          <a:r>
            <a:rPr lang="ja-JP" altLang="ja-JP" sz="1200" b="0" i="0" baseline="0">
              <a:solidFill>
                <a:schemeClr val="dk1"/>
              </a:solidFill>
              <a:effectLst/>
              <a:latin typeface="+mn-ea"/>
              <a:ea typeface="+mn-ea"/>
              <a:cs typeface="+mn-cs"/>
            </a:rPr>
            <a:t>年度は高年齢層職員が退職したため人件費が減少したが、類似団体平均を若干上回る状況にある。定員適正化計画の見直し、人事評価制度の運用などにより、人事管理制度改革、組織機構改革を行い人件費抑制に努める。</a:t>
          </a:r>
          <a:endParaRPr lang="ja-JP" altLang="ja-JP" sz="1200">
            <a:effectLst/>
            <a:latin typeface="+mn-ea"/>
            <a:ea typeface="+mn-ea"/>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38</xdr:row>
      <xdr:rowOff>8128</xdr:rowOff>
    </xdr:to>
    <xdr:cxnSp macro="">
      <xdr:nvCxnSpPr>
        <xdr:cNvPr id="64" name="直線コネクタ 63"/>
        <xdr:cNvCxnSpPr/>
      </xdr:nvCxnSpPr>
      <xdr:spPr>
        <a:xfrm flipV="1">
          <a:off x="3987800" y="643636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170434</xdr:rowOff>
    </xdr:from>
    <xdr:to>
      <xdr:col>5</xdr:col>
      <xdr:colOff>549275</xdr:colOff>
      <xdr:row>38</xdr:row>
      <xdr:rowOff>8128</xdr:rowOff>
    </xdr:to>
    <xdr:cxnSp macro="">
      <xdr:nvCxnSpPr>
        <xdr:cNvPr id="67" name="直線コネクタ 66"/>
        <xdr:cNvCxnSpPr/>
      </xdr:nvCxnSpPr>
      <xdr:spPr>
        <a:xfrm>
          <a:off x="3098800" y="65140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37</xdr:row>
      <xdr:rowOff>170434</xdr:rowOff>
    </xdr:to>
    <xdr:cxnSp macro="">
      <xdr:nvCxnSpPr>
        <xdr:cNvPr id="70" name="直線コネクタ 69"/>
        <xdr:cNvCxnSpPr/>
      </xdr:nvCxnSpPr>
      <xdr:spPr>
        <a:xfrm>
          <a:off x="2209800" y="6504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110998</xdr:rowOff>
    </xdr:from>
    <xdr:to>
      <xdr:col>3</xdr:col>
      <xdr:colOff>142875</xdr:colOff>
      <xdr:row>37</xdr:row>
      <xdr:rowOff>161290</xdr:rowOff>
    </xdr:to>
    <xdr:cxnSp macro="">
      <xdr:nvCxnSpPr>
        <xdr:cNvPr id="73" name="直線コネクタ 72"/>
        <xdr:cNvCxnSpPr/>
      </xdr:nvCxnSpPr>
      <xdr:spPr>
        <a:xfrm>
          <a:off x="1320800" y="64546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83" name="円/楕円 82"/>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13987</xdr:rowOff>
    </xdr:from>
    <xdr:ext cx="762000" cy="259045"/>
    <xdr:sp macro="" textlink="">
      <xdr:nvSpPr>
        <xdr:cNvPr id="84"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128778</xdr:rowOff>
    </xdr:from>
    <xdr:to>
      <xdr:col>5</xdr:col>
      <xdr:colOff>600075</xdr:colOff>
      <xdr:row>38</xdr:row>
      <xdr:rowOff>58928</xdr:rowOff>
    </xdr:to>
    <xdr:sp macro="" textlink="">
      <xdr:nvSpPr>
        <xdr:cNvPr id="85" name="円/楕円 84"/>
        <xdr:cNvSpPr/>
      </xdr:nvSpPr>
      <xdr:spPr>
        <a:xfrm>
          <a:off x="3937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43705</xdr:rowOff>
    </xdr:from>
    <xdr:ext cx="736600" cy="259045"/>
    <xdr:sp macro="" textlink="">
      <xdr:nvSpPr>
        <xdr:cNvPr id="86" name="テキスト ボックス 85"/>
        <xdr:cNvSpPr txBox="1"/>
      </xdr:nvSpPr>
      <xdr:spPr>
        <a:xfrm>
          <a:off x="3606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119634</xdr:rowOff>
    </xdr:from>
    <xdr:to>
      <xdr:col>4</xdr:col>
      <xdr:colOff>396875</xdr:colOff>
      <xdr:row>38</xdr:row>
      <xdr:rowOff>49785</xdr:rowOff>
    </xdr:to>
    <xdr:sp macro="" textlink="">
      <xdr:nvSpPr>
        <xdr:cNvPr id="87" name="円/楕円 86"/>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88" name="テキスト ボックス 87"/>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89" name="円/楕円 88"/>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25417</xdr:rowOff>
    </xdr:from>
    <xdr:ext cx="762000" cy="259045"/>
    <xdr:sp macro="" textlink="">
      <xdr:nvSpPr>
        <xdr:cNvPr id="90" name="テキスト ボックス 89"/>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91" name="円/楕円 90"/>
        <xdr:cNvSpPr/>
      </xdr:nvSpPr>
      <xdr:spPr>
        <a:xfrm>
          <a:off x="1270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92" name="テキスト ボックス 91"/>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200" b="0" i="0" baseline="0">
              <a:solidFill>
                <a:schemeClr val="dk1"/>
              </a:solidFill>
              <a:effectLst/>
              <a:latin typeface="+mn-ea"/>
              <a:ea typeface="+mn-ea"/>
              <a:cs typeface="+mn-cs"/>
            </a:rPr>
            <a:t>対前年度比</a:t>
          </a:r>
          <a:r>
            <a:rPr lang="en-US" altLang="ja-JP" sz="1200" b="0" i="0" baseline="0">
              <a:solidFill>
                <a:schemeClr val="dk1"/>
              </a:solidFill>
              <a:effectLst/>
              <a:latin typeface="+mn-ea"/>
              <a:ea typeface="+mn-ea"/>
              <a:cs typeface="+mn-cs"/>
            </a:rPr>
            <a:t>1.5</a:t>
          </a:r>
          <a:r>
            <a:rPr lang="ja-JP" altLang="ja-JP" sz="1200" b="0" i="0" baseline="0">
              <a:solidFill>
                <a:schemeClr val="dk1"/>
              </a:solidFill>
              <a:effectLst/>
              <a:latin typeface="+mn-ea"/>
              <a:ea typeface="+mn-ea"/>
              <a:cs typeface="+mn-cs"/>
            </a:rPr>
            <a:t>％上昇し、</a:t>
          </a:r>
          <a:r>
            <a:rPr lang="en-US" altLang="ja-JP" sz="1200" b="0" i="0" baseline="0">
              <a:solidFill>
                <a:schemeClr val="dk1"/>
              </a:solidFill>
              <a:effectLst/>
              <a:latin typeface="+mn-ea"/>
              <a:ea typeface="+mn-ea"/>
              <a:cs typeface="+mn-cs"/>
            </a:rPr>
            <a:t>10.4</a:t>
          </a:r>
          <a:r>
            <a:rPr lang="ja-JP" altLang="ja-JP" sz="1200" b="0" i="0" baseline="0">
              <a:solidFill>
                <a:schemeClr val="dk1"/>
              </a:solidFill>
              <a:effectLst/>
              <a:latin typeface="+mn-ea"/>
              <a:ea typeface="+mn-ea"/>
              <a:cs typeface="+mn-cs"/>
            </a:rPr>
            <a:t>％となった。</a:t>
          </a:r>
          <a:endParaRPr lang="ja-JP" altLang="ja-JP" sz="1200">
            <a:effectLst/>
            <a:latin typeface="+mn-ea"/>
            <a:ea typeface="+mn-ea"/>
          </a:endParaRPr>
        </a:p>
        <a:p>
          <a:pPr rtl="0"/>
          <a:r>
            <a:rPr lang="ja-JP" altLang="ja-JP" sz="1200" b="0" i="0" baseline="0">
              <a:solidFill>
                <a:schemeClr val="dk1"/>
              </a:solidFill>
              <a:effectLst/>
              <a:latin typeface="+mn-ea"/>
              <a:ea typeface="+mn-ea"/>
              <a:cs typeface="+mn-cs"/>
            </a:rPr>
            <a:t>　上昇した主な要因は、一部事務組合への負担金から当町の委託料へのシフトが起きているためである。</a:t>
          </a:r>
          <a:endParaRPr lang="ja-JP" altLang="ja-JP" sz="1200">
            <a:effectLst/>
            <a:latin typeface="+mn-ea"/>
            <a:ea typeface="+mn-ea"/>
          </a:endParaRPr>
        </a:p>
        <a:p>
          <a:pPr rtl="0"/>
          <a:r>
            <a:rPr lang="ja-JP" altLang="ja-JP" sz="1200" b="0" i="0" baseline="0">
              <a:solidFill>
                <a:schemeClr val="dk1"/>
              </a:solidFill>
              <a:effectLst/>
              <a:latin typeface="+mn-ea"/>
              <a:ea typeface="+mn-ea"/>
              <a:cs typeface="+mn-cs"/>
            </a:rPr>
            <a:t>　類似団体平均を下回っているが、事務事業評価制度・施策評価制度を通じ経常的な物件費の抑制に向け取組強化を行う。</a:t>
          </a:r>
          <a:endParaRPr lang="ja-JP" altLang="ja-JP" sz="120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119380</xdr:rowOff>
    </xdr:from>
    <xdr:to>
      <xdr:col>24</xdr:col>
      <xdr:colOff>31750</xdr:colOff>
      <xdr:row>15</xdr:row>
      <xdr:rowOff>62230</xdr:rowOff>
    </xdr:to>
    <xdr:cxnSp macro="">
      <xdr:nvCxnSpPr>
        <xdr:cNvPr id="125" name="直線コネクタ 124"/>
        <xdr:cNvCxnSpPr/>
      </xdr:nvCxnSpPr>
      <xdr:spPr>
        <a:xfrm>
          <a:off x="15671800" y="25196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58420</xdr:rowOff>
    </xdr:from>
    <xdr:to>
      <xdr:col>22</xdr:col>
      <xdr:colOff>565150</xdr:colOff>
      <xdr:row>14</xdr:row>
      <xdr:rowOff>119380</xdr:rowOff>
    </xdr:to>
    <xdr:cxnSp macro="">
      <xdr:nvCxnSpPr>
        <xdr:cNvPr id="128" name="直線コネクタ 127"/>
        <xdr:cNvCxnSpPr/>
      </xdr:nvCxnSpPr>
      <xdr:spPr>
        <a:xfrm>
          <a:off x="14782800" y="2458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30" name="テキスト ボックス 129"/>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58420</xdr:rowOff>
    </xdr:to>
    <xdr:cxnSp macro="">
      <xdr:nvCxnSpPr>
        <xdr:cNvPr id="131" name="直線コネクタ 130"/>
        <xdr:cNvCxnSpPr/>
      </xdr:nvCxnSpPr>
      <xdr:spPr>
        <a:xfrm>
          <a:off x="13893800" y="245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115570</xdr:rowOff>
    </xdr:from>
    <xdr:to>
      <xdr:col>20</xdr:col>
      <xdr:colOff>158750</xdr:colOff>
      <xdr:row>14</xdr:row>
      <xdr:rowOff>50800</xdr:rowOff>
    </xdr:to>
    <xdr:cxnSp macro="">
      <xdr:nvCxnSpPr>
        <xdr:cNvPr id="134" name="直線コネクタ 133"/>
        <xdr:cNvCxnSpPr/>
      </xdr:nvCxnSpPr>
      <xdr:spPr>
        <a:xfrm>
          <a:off x="13004800" y="2344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6" name="テキスト ボックス 135"/>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11430</xdr:rowOff>
    </xdr:from>
    <xdr:to>
      <xdr:col>24</xdr:col>
      <xdr:colOff>82550</xdr:colOff>
      <xdr:row>15</xdr:row>
      <xdr:rowOff>113030</xdr:rowOff>
    </xdr:to>
    <xdr:sp macro="" textlink="">
      <xdr:nvSpPr>
        <xdr:cNvPr id="144" name="円/楕円 143"/>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27957</xdr:rowOff>
    </xdr:from>
    <xdr:ext cx="762000" cy="259045"/>
    <xdr:sp macro="" textlink="">
      <xdr:nvSpPr>
        <xdr:cNvPr id="145" name="物件費該当値テキスト"/>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68580</xdr:rowOff>
    </xdr:from>
    <xdr:to>
      <xdr:col>22</xdr:col>
      <xdr:colOff>615950</xdr:colOff>
      <xdr:row>14</xdr:row>
      <xdr:rowOff>170180</xdr:rowOff>
    </xdr:to>
    <xdr:sp macro="" textlink="">
      <xdr:nvSpPr>
        <xdr:cNvPr id="146" name="円/楕円 145"/>
        <xdr:cNvSpPr/>
      </xdr:nvSpPr>
      <xdr:spPr>
        <a:xfrm>
          <a:off x="15621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8907</xdr:rowOff>
    </xdr:from>
    <xdr:ext cx="736600" cy="259045"/>
    <xdr:sp macro="" textlink="">
      <xdr:nvSpPr>
        <xdr:cNvPr id="147" name="テキスト ボックス 146"/>
        <xdr:cNvSpPr txBox="1"/>
      </xdr:nvSpPr>
      <xdr:spPr>
        <a:xfrm>
          <a:off x="15290800" y="223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xdr:rowOff>
    </xdr:from>
    <xdr:to>
      <xdr:col>21</xdr:col>
      <xdr:colOff>412750</xdr:colOff>
      <xdr:row>14</xdr:row>
      <xdr:rowOff>109220</xdr:rowOff>
    </xdr:to>
    <xdr:sp macro="" textlink="">
      <xdr:nvSpPr>
        <xdr:cNvPr id="148" name="円/楕円 147"/>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119397</xdr:rowOff>
    </xdr:from>
    <xdr:ext cx="762000" cy="259045"/>
    <xdr:sp macro="" textlink="">
      <xdr:nvSpPr>
        <xdr:cNvPr id="149" name="テキスト ボックス 148"/>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0" name="円/楕円 149"/>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1" name="テキスト ボックス 150"/>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64770</xdr:rowOff>
    </xdr:from>
    <xdr:to>
      <xdr:col>19</xdr:col>
      <xdr:colOff>6350</xdr:colOff>
      <xdr:row>13</xdr:row>
      <xdr:rowOff>166370</xdr:rowOff>
    </xdr:to>
    <xdr:sp macro="" textlink="">
      <xdr:nvSpPr>
        <xdr:cNvPr id="152" name="円/楕円 151"/>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5097</xdr:rowOff>
    </xdr:from>
    <xdr:ext cx="762000" cy="259045"/>
    <xdr:sp macro="" textlink="">
      <xdr:nvSpPr>
        <xdr:cNvPr id="153" name="テキスト ボックス 152"/>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200" b="0" i="0" baseline="0">
              <a:solidFill>
                <a:schemeClr val="dk1"/>
              </a:solidFill>
              <a:effectLst/>
              <a:latin typeface="+mn-ea"/>
              <a:ea typeface="+mn-ea"/>
              <a:cs typeface="+mn-cs"/>
            </a:rPr>
            <a:t>対前年度比</a:t>
          </a:r>
          <a:r>
            <a:rPr lang="en-US" altLang="ja-JP" sz="1200" b="0" i="0" baseline="0">
              <a:solidFill>
                <a:schemeClr val="dk1"/>
              </a:solidFill>
              <a:effectLst/>
              <a:latin typeface="+mn-ea"/>
              <a:ea typeface="+mn-ea"/>
              <a:cs typeface="+mn-cs"/>
            </a:rPr>
            <a:t>0.3</a:t>
          </a:r>
          <a:r>
            <a:rPr lang="ja-JP" altLang="ja-JP" sz="1200" b="0" i="0" baseline="0">
              <a:solidFill>
                <a:schemeClr val="dk1"/>
              </a:solidFill>
              <a:effectLst/>
              <a:latin typeface="+mn-ea"/>
              <a:ea typeface="+mn-ea"/>
              <a:cs typeface="+mn-cs"/>
            </a:rPr>
            <a:t>％上昇し、</a:t>
          </a:r>
          <a:r>
            <a:rPr lang="en-US" altLang="ja-JP" sz="1200" b="0" i="0" baseline="0">
              <a:solidFill>
                <a:schemeClr val="dk1"/>
              </a:solidFill>
              <a:effectLst/>
              <a:latin typeface="+mn-ea"/>
              <a:ea typeface="+mn-ea"/>
              <a:cs typeface="+mn-cs"/>
            </a:rPr>
            <a:t>2.7</a:t>
          </a:r>
          <a:r>
            <a:rPr lang="ja-JP" altLang="ja-JP" sz="1200" b="0" i="0" baseline="0">
              <a:solidFill>
                <a:schemeClr val="dk1"/>
              </a:solidFill>
              <a:effectLst/>
              <a:latin typeface="+mn-ea"/>
              <a:ea typeface="+mn-ea"/>
              <a:cs typeface="+mn-cs"/>
            </a:rPr>
            <a:t>％となった。</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平成</a:t>
          </a:r>
          <a:r>
            <a:rPr lang="en-US" altLang="ja-JP" sz="1200" b="0" i="0" baseline="0">
              <a:solidFill>
                <a:schemeClr val="dk1"/>
              </a:solidFill>
              <a:effectLst/>
              <a:latin typeface="+mn-ea"/>
              <a:ea typeface="+mn-ea"/>
              <a:cs typeface="+mn-cs"/>
            </a:rPr>
            <a:t>23</a:t>
          </a:r>
          <a:r>
            <a:rPr lang="ja-JP" altLang="ja-JP" sz="1200" b="0" i="0" baseline="0">
              <a:solidFill>
                <a:schemeClr val="dk1"/>
              </a:solidFill>
              <a:effectLst/>
              <a:latin typeface="+mn-ea"/>
              <a:ea typeface="+mn-ea"/>
              <a:cs typeface="+mn-cs"/>
            </a:rPr>
            <a:t>年７月から、子育て支援施策として子ども医療費助成を中学卒業まで拡充を行っている。また、本町の高齢化率は平成</a:t>
          </a:r>
          <a:r>
            <a:rPr lang="en-US" altLang="ja-JP" sz="1200" b="0" i="0" baseline="0">
              <a:solidFill>
                <a:schemeClr val="dk1"/>
              </a:solidFill>
              <a:effectLst/>
              <a:latin typeface="+mn-ea"/>
              <a:ea typeface="+mn-ea"/>
              <a:cs typeface="+mn-cs"/>
            </a:rPr>
            <a:t>27</a:t>
          </a:r>
          <a:r>
            <a:rPr lang="ja-JP" altLang="ja-JP" sz="1200" b="0" i="0" baseline="0">
              <a:solidFill>
                <a:schemeClr val="dk1"/>
              </a:solidFill>
              <a:effectLst/>
              <a:latin typeface="+mn-ea"/>
              <a:ea typeface="+mn-ea"/>
              <a:cs typeface="+mn-cs"/>
            </a:rPr>
            <a:t>年度末で、</a:t>
          </a:r>
          <a:r>
            <a:rPr lang="en-US" altLang="ja-JP" sz="1200" b="0" i="0" baseline="0">
              <a:solidFill>
                <a:schemeClr val="dk1"/>
              </a:solidFill>
              <a:effectLst/>
              <a:latin typeface="+mn-ea"/>
              <a:ea typeface="+mn-ea"/>
              <a:cs typeface="+mn-cs"/>
            </a:rPr>
            <a:t>44.8</a:t>
          </a:r>
          <a:r>
            <a:rPr lang="ja-JP" altLang="ja-JP" sz="1200" b="0" i="0" baseline="0">
              <a:solidFill>
                <a:schemeClr val="dk1"/>
              </a:solidFill>
              <a:effectLst/>
              <a:latin typeface="+mn-ea"/>
              <a:ea typeface="+mn-ea"/>
              <a:cs typeface="+mn-cs"/>
            </a:rPr>
            <a:t>％と極めて高い状況であり、今後も社会保障費への負担は増加する見込である。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以前から類似団体平均値を下回っているものの、容易に縮小できない経費であり、保険･医療･福祉の連携による負担費抑制への取組みを行い比率上昇を抑制していく。</a:t>
          </a:r>
          <a:endParaRPr lang="ja-JP" altLang="ja-JP" sz="1200">
            <a:effectLst/>
            <a:latin typeface="+mn-ea"/>
            <a:ea typeface="+mn-ea"/>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127000</xdr:rowOff>
    </xdr:to>
    <xdr:cxnSp macro="">
      <xdr:nvCxnSpPr>
        <xdr:cNvPr id="186" name="直線コネクタ 185"/>
        <xdr:cNvCxnSpPr/>
      </xdr:nvCxnSpPr>
      <xdr:spPr>
        <a:xfrm>
          <a:off x="3987800" y="9156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107950</xdr:rowOff>
    </xdr:to>
    <xdr:cxnSp macro="">
      <xdr:nvCxnSpPr>
        <xdr:cNvPr id="189" name="直線コネクタ 188"/>
        <xdr:cNvCxnSpPr/>
      </xdr:nvCxnSpPr>
      <xdr:spPr>
        <a:xfrm flipV="1">
          <a:off x="3098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107950</xdr:rowOff>
    </xdr:to>
    <xdr:cxnSp macro="">
      <xdr:nvCxnSpPr>
        <xdr:cNvPr id="192" name="直線コネクタ 191"/>
        <xdr:cNvCxnSpPr/>
      </xdr:nvCxnSpPr>
      <xdr:spPr>
        <a:xfrm>
          <a:off x="2209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4" name="テキスト ボックス 193"/>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50800</xdr:rowOff>
    </xdr:from>
    <xdr:to>
      <xdr:col>3</xdr:col>
      <xdr:colOff>142875</xdr:colOff>
      <xdr:row>53</xdr:row>
      <xdr:rowOff>69850</xdr:rowOff>
    </xdr:to>
    <xdr:cxnSp macro="">
      <xdr:nvCxnSpPr>
        <xdr:cNvPr id="195" name="直線コネクタ 194"/>
        <xdr:cNvCxnSpPr/>
      </xdr:nvCxnSpPr>
      <xdr:spPr>
        <a:xfrm>
          <a:off x="1320800" y="9137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7" name="テキスト ボックス 196"/>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9" name="テキスト ボックス 198"/>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76200</xdr:rowOff>
    </xdr:from>
    <xdr:to>
      <xdr:col>7</xdr:col>
      <xdr:colOff>66675</xdr:colOff>
      <xdr:row>54</xdr:row>
      <xdr:rowOff>6350</xdr:rowOff>
    </xdr:to>
    <xdr:sp macro="" textlink="">
      <xdr:nvSpPr>
        <xdr:cNvPr id="205" name="円/楕円 204"/>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92727</xdr:rowOff>
    </xdr:from>
    <xdr:ext cx="762000" cy="259045"/>
    <xdr:sp macro="" textlink="">
      <xdr:nvSpPr>
        <xdr:cNvPr id="206" name="扶助費該当値テキスト"/>
        <xdr:cNvSpPr txBox="1"/>
      </xdr:nvSpPr>
      <xdr:spPr>
        <a:xfrm>
          <a:off x="49149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07" name="円/楕円 206"/>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08" name="テキスト ボックス 207"/>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09" name="円/楕円 208"/>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10" name="テキスト ボックス 209"/>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1" name="円/楕円 210"/>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2" name="テキスト ボックス 211"/>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0</xdr:rowOff>
    </xdr:from>
    <xdr:to>
      <xdr:col>1</xdr:col>
      <xdr:colOff>676275</xdr:colOff>
      <xdr:row>53</xdr:row>
      <xdr:rowOff>101600</xdr:rowOff>
    </xdr:to>
    <xdr:sp macro="" textlink="">
      <xdr:nvSpPr>
        <xdr:cNvPr id="213" name="円/楕円 212"/>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111777</xdr:rowOff>
    </xdr:from>
    <xdr:ext cx="762000" cy="259045"/>
    <xdr:sp macro="" textlink="">
      <xdr:nvSpPr>
        <xdr:cNvPr id="214" name="テキスト ボックス 213"/>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ea"/>
              <a:ea typeface="+mn-ea"/>
              <a:cs typeface="+mn-cs"/>
            </a:rPr>
            <a:t>対前年度比と同様</a:t>
          </a:r>
          <a:r>
            <a:rPr kumimoji="1" lang="en-US" altLang="ja-JP" sz="1200">
              <a:solidFill>
                <a:schemeClr val="dk1"/>
              </a:solidFill>
              <a:effectLst/>
              <a:latin typeface="+mn-ea"/>
              <a:ea typeface="+mn-ea"/>
              <a:cs typeface="+mn-cs"/>
            </a:rPr>
            <a:t>15.4</a:t>
          </a:r>
          <a:r>
            <a:rPr kumimoji="1" lang="ja-JP" altLang="ja-JP" sz="1200">
              <a:solidFill>
                <a:schemeClr val="dk1"/>
              </a:solidFill>
              <a:effectLst/>
              <a:latin typeface="+mn-ea"/>
              <a:ea typeface="+mn-ea"/>
              <a:cs typeface="+mn-cs"/>
            </a:rPr>
            <a:t>％となった。</a:t>
          </a:r>
          <a:endParaRPr lang="ja-JP" altLang="ja-JP" sz="1200">
            <a:effectLst/>
            <a:latin typeface="+mn-ea"/>
            <a:ea typeface="+mn-ea"/>
          </a:endParaRPr>
        </a:p>
        <a:p>
          <a:r>
            <a:rPr kumimoji="1" lang="ja-JP" altLang="ja-JP" sz="1200">
              <a:solidFill>
                <a:schemeClr val="dk1"/>
              </a:solidFill>
              <a:effectLst/>
              <a:latin typeface="+mn-ea"/>
              <a:ea typeface="+mn-ea"/>
              <a:cs typeface="+mn-cs"/>
            </a:rPr>
            <a:t>この比率に含まれる主なものは下水道・簡易水道・介護保険など特別会計への繰出金である。</a:t>
          </a:r>
          <a:endParaRPr lang="ja-JP" altLang="ja-JP" sz="1200">
            <a:effectLst/>
            <a:latin typeface="+mn-ea"/>
            <a:ea typeface="+mn-ea"/>
          </a:endParaRPr>
        </a:p>
        <a:p>
          <a:r>
            <a:rPr kumimoji="1" lang="ja-JP" altLang="ja-JP" sz="1200">
              <a:solidFill>
                <a:schemeClr val="dk1"/>
              </a:solidFill>
              <a:effectLst/>
              <a:latin typeface="+mn-ea"/>
              <a:ea typeface="+mn-ea"/>
              <a:cs typeface="+mn-cs"/>
            </a:rPr>
            <a:t>今後は、特に高齢化に伴う介護保険・後期高齢者医療保険特別会計への繰出金増加が見込まれ一般会計にとって大きな負担となることが危惧される。</a:t>
          </a:r>
          <a:endParaRPr lang="ja-JP" altLang="ja-JP" sz="120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100330</xdr:rowOff>
    </xdr:from>
    <xdr:to>
      <xdr:col>24</xdr:col>
      <xdr:colOff>31750</xdr:colOff>
      <xdr:row>57</xdr:row>
      <xdr:rowOff>100330</xdr:rowOff>
    </xdr:to>
    <xdr:cxnSp macro="">
      <xdr:nvCxnSpPr>
        <xdr:cNvPr id="247" name="直線コネクタ 246"/>
        <xdr:cNvCxnSpPr/>
      </xdr:nvCxnSpPr>
      <xdr:spPr>
        <a:xfrm>
          <a:off x="15671800" y="9872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57</xdr:row>
      <xdr:rowOff>100330</xdr:rowOff>
    </xdr:to>
    <xdr:cxnSp macro="">
      <xdr:nvCxnSpPr>
        <xdr:cNvPr id="250" name="直線コネクタ 249"/>
        <xdr:cNvCxnSpPr/>
      </xdr:nvCxnSpPr>
      <xdr:spPr>
        <a:xfrm>
          <a:off x="14782800" y="982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2" name="テキスト ボックス 251"/>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54610</xdr:rowOff>
    </xdr:to>
    <xdr:cxnSp macro="">
      <xdr:nvCxnSpPr>
        <xdr:cNvPr id="253" name="直線コネクタ 252"/>
        <xdr:cNvCxnSpPr/>
      </xdr:nvCxnSpPr>
      <xdr:spPr>
        <a:xfrm>
          <a:off x="13893800" y="980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55" name="テキスト ボックス 25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85090</xdr:rowOff>
    </xdr:to>
    <xdr:cxnSp macro="">
      <xdr:nvCxnSpPr>
        <xdr:cNvPr id="256" name="直線コネクタ 255"/>
        <xdr:cNvCxnSpPr/>
      </xdr:nvCxnSpPr>
      <xdr:spPr>
        <a:xfrm flipV="1">
          <a:off x="13004800" y="9804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58" name="テキスト ボックス 257"/>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60" name="テキスト ボックス 259"/>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66" name="円/楕円 265"/>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21607</xdr:rowOff>
    </xdr:from>
    <xdr:ext cx="762000" cy="259045"/>
    <xdr:sp macro="" textlink="">
      <xdr:nvSpPr>
        <xdr:cNvPr id="267" name="その他該当値テキスト"/>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49530</xdr:rowOff>
    </xdr:from>
    <xdr:to>
      <xdr:col>22</xdr:col>
      <xdr:colOff>615950</xdr:colOff>
      <xdr:row>57</xdr:row>
      <xdr:rowOff>151130</xdr:rowOff>
    </xdr:to>
    <xdr:sp macro="" textlink="">
      <xdr:nvSpPr>
        <xdr:cNvPr id="268" name="円/楕円 267"/>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69" name="テキスト ボックス 268"/>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xdr:rowOff>
    </xdr:from>
    <xdr:to>
      <xdr:col>21</xdr:col>
      <xdr:colOff>412750</xdr:colOff>
      <xdr:row>57</xdr:row>
      <xdr:rowOff>105410</xdr:rowOff>
    </xdr:to>
    <xdr:sp macro="" textlink="">
      <xdr:nvSpPr>
        <xdr:cNvPr id="270" name="円/楕円 269"/>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71" name="テキスト ボックス 270"/>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2" name="円/楕円 271"/>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3" name="テキスト ボックス 272"/>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34290</xdr:rowOff>
    </xdr:from>
    <xdr:to>
      <xdr:col>19</xdr:col>
      <xdr:colOff>6350</xdr:colOff>
      <xdr:row>57</xdr:row>
      <xdr:rowOff>135890</xdr:rowOff>
    </xdr:to>
    <xdr:sp macro="" textlink="">
      <xdr:nvSpPr>
        <xdr:cNvPr id="274" name="円/楕円 273"/>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120667</xdr:rowOff>
    </xdr:from>
    <xdr:ext cx="762000" cy="259045"/>
    <xdr:sp macro="" textlink="">
      <xdr:nvSpPr>
        <xdr:cNvPr id="275" name="テキスト ボックス 274"/>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ea"/>
              <a:ea typeface="+mn-ea"/>
              <a:cs typeface="+mn-cs"/>
            </a:rPr>
            <a:t>対前年度比</a:t>
          </a:r>
          <a:r>
            <a:rPr kumimoji="1" lang="en-US" altLang="ja-JP" sz="1200">
              <a:solidFill>
                <a:schemeClr val="dk1"/>
              </a:solidFill>
              <a:effectLst/>
              <a:latin typeface="+mn-ea"/>
              <a:ea typeface="+mn-ea"/>
              <a:cs typeface="+mn-cs"/>
            </a:rPr>
            <a:t>3.5</a:t>
          </a:r>
          <a:r>
            <a:rPr kumimoji="1" lang="ja-JP" altLang="ja-JP" sz="1200">
              <a:solidFill>
                <a:schemeClr val="dk1"/>
              </a:solidFill>
              <a:effectLst/>
              <a:latin typeface="+mn-ea"/>
              <a:ea typeface="+mn-ea"/>
              <a:cs typeface="+mn-cs"/>
            </a:rPr>
            <a:t>％減少し、</a:t>
          </a:r>
          <a:r>
            <a:rPr kumimoji="1" lang="en-US" altLang="ja-JP" sz="1200">
              <a:solidFill>
                <a:schemeClr val="dk1"/>
              </a:solidFill>
              <a:effectLst/>
              <a:latin typeface="+mn-ea"/>
              <a:ea typeface="+mn-ea"/>
              <a:cs typeface="+mn-cs"/>
            </a:rPr>
            <a:t>22.8</a:t>
          </a:r>
          <a:r>
            <a:rPr kumimoji="1" lang="ja-JP" altLang="ja-JP" sz="1200">
              <a:solidFill>
                <a:schemeClr val="dk1"/>
              </a:solidFill>
              <a:effectLst/>
              <a:latin typeface="+mn-ea"/>
              <a:ea typeface="+mn-ea"/>
              <a:cs typeface="+mn-cs"/>
            </a:rPr>
            <a:t>％となったが類似団体平均を大きく上回る状況にある。</a:t>
          </a:r>
          <a:endParaRPr lang="ja-JP" altLang="ja-JP" sz="1200">
            <a:effectLst/>
            <a:latin typeface="+mn-ea"/>
            <a:ea typeface="+mn-ea"/>
          </a:endParaRPr>
        </a:p>
        <a:p>
          <a:r>
            <a:rPr kumimoji="1" lang="ja-JP" altLang="ja-JP" sz="1200">
              <a:solidFill>
                <a:schemeClr val="dk1"/>
              </a:solidFill>
              <a:effectLst/>
              <a:latin typeface="+mn-ea"/>
              <a:ea typeface="+mn-ea"/>
              <a:cs typeface="+mn-cs"/>
            </a:rPr>
            <a:t>　類似団体平均に比べ高い水準で推移している要因は、福祉･衛生･消防･戸籍の共同事務における一部事務組合への負担金、南和広域医療組合への負担金、町立吉野病院への負担金が大きいことがあげられる。町立吉野病院は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年度末で閉院したため、今後多少の改善が見込まれる。</a:t>
          </a:r>
          <a:endParaRPr lang="ja-JP" altLang="ja-JP" sz="120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83566</xdr:rowOff>
    </xdr:from>
    <xdr:to>
      <xdr:col>24</xdr:col>
      <xdr:colOff>31750</xdr:colOff>
      <xdr:row>40</xdr:row>
      <xdr:rowOff>72136</xdr:rowOff>
    </xdr:to>
    <xdr:cxnSp macro="">
      <xdr:nvCxnSpPr>
        <xdr:cNvPr id="305" name="直線コネクタ 304"/>
        <xdr:cNvCxnSpPr/>
      </xdr:nvCxnSpPr>
      <xdr:spPr>
        <a:xfrm flipV="1">
          <a:off x="15671800" y="6770116"/>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17289</xdr:rowOff>
    </xdr:from>
    <xdr:ext cx="762000" cy="259045"/>
    <xdr:sp macro="" textlink="">
      <xdr:nvSpPr>
        <xdr:cNvPr id="306"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44704</xdr:rowOff>
    </xdr:from>
    <xdr:to>
      <xdr:col>22</xdr:col>
      <xdr:colOff>565150</xdr:colOff>
      <xdr:row>40</xdr:row>
      <xdr:rowOff>72136</xdr:rowOff>
    </xdr:to>
    <xdr:cxnSp macro="">
      <xdr:nvCxnSpPr>
        <xdr:cNvPr id="308" name="直線コネクタ 307"/>
        <xdr:cNvCxnSpPr/>
      </xdr:nvCxnSpPr>
      <xdr:spPr>
        <a:xfrm>
          <a:off x="14782800" y="69027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40132</xdr:rowOff>
    </xdr:from>
    <xdr:to>
      <xdr:col>21</xdr:col>
      <xdr:colOff>361950</xdr:colOff>
      <xdr:row>40</xdr:row>
      <xdr:rowOff>44704</xdr:rowOff>
    </xdr:to>
    <xdr:cxnSp macro="">
      <xdr:nvCxnSpPr>
        <xdr:cNvPr id="311" name="直線コネクタ 310"/>
        <xdr:cNvCxnSpPr/>
      </xdr:nvCxnSpPr>
      <xdr:spPr>
        <a:xfrm>
          <a:off x="13893800" y="68981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3" name="テキスト ボックス 312"/>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40132</xdr:rowOff>
    </xdr:from>
    <xdr:to>
      <xdr:col>20</xdr:col>
      <xdr:colOff>158750</xdr:colOff>
      <xdr:row>40</xdr:row>
      <xdr:rowOff>67564</xdr:rowOff>
    </xdr:to>
    <xdr:cxnSp macro="">
      <xdr:nvCxnSpPr>
        <xdr:cNvPr id="314" name="直線コネクタ 313"/>
        <xdr:cNvCxnSpPr/>
      </xdr:nvCxnSpPr>
      <xdr:spPr>
        <a:xfrm flipV="1">
          <a:off x="13004800" y="68981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6" name="テキスト ボックス 315"/>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18" name="テキスト ボックス 317"/>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32766</xdr:rowOff>
    </xdr:from>
    <xdr:to>
      <xdr:col>24</xdr:col>
      <xdr:colOff>82550</xdr:colOff>
      <xdr:row>39</xdr:row>
      <xdr:rowOff>134366</xdr:rowOff>
    </xdr:to>
    <xdr:sp macro="" textlink="">
      <xdr:nvSpPr>
        <xdr:cNvPr id="324" name="円/楕円 323"/>
        <xdr:cNvSpPr/>
      </xdr:nvSpPr>
      <xdr:spPr>
        <a:xfrm>
          <a:off x="164592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4843</xdr:rowOff>
    </xdr:from>
    <xdr:ext cx="762000" cy="259045"/>
    <xdr:sp macro="" textlink="">
      <xdr:nvSpPr>
        <xdr:cNvPr id="325" name="補助費等該当値テキスト"/>
        <xdr:cNvSpPr txBox="1"/>
      </xdr:nvSpPr>
      <xdr:spPr>
        <a:xfrm>
          <a:off x="165989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21336</xdr:rowOff>
    </xdr:from>
    <xdr:to>
      <xdr:col>22</xdr:col>
      <xdr:colOff>615950</xdr:colOff>
      <xdr:row>40</xdr:row>
      <xdr:rowOff>122936</xdr:rowOff>
    </xdr:to>
    <xdr:sp macro="" textlink="">
      <xdr:nvSpPr>
        <xdr:cNvPr id="326" name="円/楕円 325"/>
        <xdr:cNvSpPr/>
      </xdr:nvSpPr>
      <xdr:spPr>
        <a:xfrm>
          <a:off x="15621000" y="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107713</xdr:rowOff>
    </xdr:from>
    <xdr:ext cx="736600" cy="259045"/>
    <xdr:sp macro="" textlink="">
      <xdr:nvSpPr>
        <xdr:cNvPr id="327" name="テキスト ボックス 326"/>
        <xdr:cNvSpPr txBox="1"/>
      </xdr:nvSpPr>
      <xdr:spPr>
        <a:xfrm>
          <a:off x="15290800" y="696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165354</xdr:rowOff>
    </xdr:from>
    <xdr:to>
      <xdr:col>21</xdr:col>
      <xdr:colOff>412750</xdr:colOff>
      <xdr:row>40</xdr:row>
      <xdr:rowOff>95504</xdr:rowOff>
    </xdr:to>
    <xdr:sp macro="" textlink="">
      <xdr:nvSpPr>
        <xdr:cNvPr id="328" name="円/楕円 327"/>
        <xdr:cNvSpPr/>
      </xdr:nvSpPr>
      <xdr:spPr>
        <a:xfrm>
          <a:off x="14732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80281</xdr:rowOff>
    </xdr:from>
    <xdr:ext cx="762000" cy="259045"/>
    <xdr:sp macro="" textlink="">
      <xdr:nvSpPr>
        <xdr:cNvPr id="329" name="テキスト ボックス 328"/>
        <xdr:cNvSpPr txBox="1"/>
      </xdr:nvSpPr>
      <xdr:spPr>
        <a:xfrm>
          <a:off x="144018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160782</xdr:rowOff>
    </xdr:from>
    <xdr:to>
      <xdr:col>20</xdr:col>
      <xdr:colOff>209550</xdr:colOff>
      <xdr:row>40</xdr:row>
      <xdr:rowOff>90932</xdr:rowOff>
    </xdr:to>
    <xdr:sp macro="" textlink="">
      <xdr:nvSpPr>
        <xdr:cNvPr id="330" name="円/楕円 329"/>
        <xdr:cNvSpPr/>
      </xdr:nvSpPr>
      <xdr:spPr>
        <a:xfrm>
          <a:off x="13843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75709</xdr:rowOff>
    </xdr:from>
    <xdr:ext cx="762000" cy="259045"/>
    <xdr:sp macro="" textlink="">
      <xdr:nvSpPr>
        <xdr:cNvPr id="331" name="テキスト ボックス 330"/>
        <xdr:cNvSpPr txBox="1"/>
      </xdr:nvSpPr>
      <xdr:spPr>
        <a:xfrm>
          <a:off x="13512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16764</xdr:rowOff>
    </xdr:from>
    <xdr:to>
      <xdr:col>19</xdr:col>
      <xdr:colOff>6350</xdr:colOff>
      <xdr:row>40</xdr:row>
      <xdr:rowOff>118364</xdr:rowOff>
    </xdr:to>
    <xdr:sp macro="" textlink="">
      <xdr:nvSpPr>
        <xdr:cNvPr id="332" name="円/楕円 331"/>
        <xdr:cNvSpPr/>
      </xdr:nvSpPr>
      <xdr:spPr>
        <a:xfrm>
          <a:off x="12954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103141</xdr:rowOff>
    </xdr:from>
    <xdr:ext cx="762000" cy="259045"/>
    <xdr:sp macro="" textlink="">
      <xdr:nvSpPr>
        <xdr:cNvPr id="333" name="テキスト ボックス 332"/>
        <xdr:cNvSpPr txBox="1"/>
      </xdr:nvSpPr>
      <xdr:spPr>
        <a:xfrm>
          <a:off x="12623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ea"/>
              <a:ea typeface="+mn-ea"/>
              <a:cs typeface="+mn-cs"/>
            </a:rPr>
            <a:t>対前年度比</a:t>
          </a:r>
          <a:r>
            <a:rPr kumimoji="1" lang="en-US" altLang="ja-JP" sz="1200">
              <a:solidFill>
                <a:schemeClr val="dk1"/>
              </a:solidFill>
              <a:effectLst/>
              <a:latin typeface="+mn-ea"/>
              <a:ea typeface="+mn-ea"/>
              <a:cs typeface="+mn-cs"/>
            </a:rPr>
            <a:t>1.6</a:t>
          </a:r>
          <a:r>
            <a:rPr kumimoji="1" lang="ja-JP" altLang="ja-JP" sz="1200">
              <a:solidFill>
                <a:schemeClr val="dk1"/>
              </a:solidFill>
              <a:effectLst/>
              <a:latin typeface="+mn-ea"/>
              <a:ea typeface="+mn-ea"/>
              <a:cs typeface="+mn-cs"/>
            </a:rPr>
            <a:t>％減少し、</a:t>
          </a:r>
          <a:r>
            <a:rPr kumimoji="1" lang="en-US" altLang="ja-JP" sz="1200">
              <a:solidFill>
                <a:schemeClr val="dk1"/>
              </a:solidFill>
              <a:effectLst/>
              <a:latin typeface="+mn-ea"/>
              <a:ea typeface="+mn-ea"/>
              <a:cs typeface="+mn-cs"/>
            </a:rPr>
            <a:t>16.2</a:t>
          </a:r>
          <a:r>
            <a:rPr kumimoji="1" lang="ja-JP" altLang="ja-JP" sz="1200">
              <a:solidFill>
                <a:schemeClr val="dk1"/>
              </a:solidFill>
              <a:effectLst/>
              <a:latin typeface="+mn-ea"/>
              <a:ea typeface="+mn-ea"/>
              <a:cs typeface="+mn-cs"/>
            </a:rPr>
            <a:t>％となった。</a:t>
          </a:r>
          <a:endParaRPr lang="ja-JP" altLang="ja-JP" sz="1200">
            <a:effectLst/>
            <a:latin typeface="+mn-ea"/>
            <a:ea typeface="+mn-ea"/>
          </a:endParaRPr>
        </a:p>
        <a:p>
          <a:r>
            <a:rPr kumimoji="1" lang="ja-JP" altLang="ja-JP" sz="1200">
              <a:solidFill>
                <a:schemeClr val="dk1"/>
              </a:solidFill>
              <a:effectLst/>
              <a:latin typeface="+mn-ea"/>
              <a:ea typeface="+mn-ea"/>
              <a:cs typeface="+mn-cs"/>
            </a:rPr>
            <a:t>　公債費は平成</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年度までは年々減少するが、平成</a:t>
          </a:r>
          <a:r>
            <a:rPr kumimoji="1" lang="en-US" altLang="ja-JP" sz="1200">
              <a:solidFill>
                <a:schemeClr val="dk1"/>
              </a:solidFill>
              <a:effectLst/>
              <a:latin typeface="+mn-ea"/>
              <a:ea typeface="+mn-ea"/>
              <a:cs typeface="+mn-cs"/>
            </a:rPr>
            <a:t>26</a:t>
          </a:r>
          <a:r>
            <a:rPr kumimoji="1" lang="ja-JP" altLang="ja-JP" sz="1200">
              <a:solidFill>
                <a:schemeClr val="dk1"/>
              </a:solidFill>
              <a:effectLst/>
              <a:latin typeface="+mn-ea"/>
              <a:ea typeface="+mn-ea"/>
              <a:cs typeface="+mn-cs"/>
            </a:rPr>
            <a:t>年度以降南和広域医療組合への負担金の財源となる地方債など多額の地方債発行の予定があり平成</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年度以降、平成</a:t>
          </a:r>
          <a:r>
            <a:rPr kumimoji="1" lang="en-US" altLang="ja-JP" sz="1200">
              <a:solidFill>
                <a:schemeClr val="dk1"/>
              </a:solidFill>
              <a:effectLst/>
              <a:latin typeface="+mn-ea"/>
              <a:ea typeface="+mn-ea"/>
              <a:cs typeface="+mn-cs"/>
            </a:rPr>
            <a:t>32</a:t>
          </a:r>
          <a:r>
            <a:rPr kumimoji="1" lang="ja-JP" altLang="ja-JP" sz="1200">
              <a:solidFill>
                <a:schemeClr val="dk1"/>
              </a:solidFill>
              <a:effectLst/>
              <a:latin typeface="+mn-ea"/>
              <a:ea typeface="+mn-ea"/>
              <a:cs typeface="+mn-cs"/>
            </a:rPr>
            <a:t>年度まで増加することが見込まれている。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過度な地方債発行により過重な負担をもたらすことのないよう各事業について総点検を行い、比率上昇を抑制していく。</a:t>
          </a:r>
          <a:endParaRPr lang="ja-JP" altLang="ja-JP" sz="1200">
            <a:effectLst/>
            <a:latin typeface="+mn-ea"/>
            <a:ea typeface="+mn-ea"/>
          </a:endParaRPr>
        </a:p>
        <a:p>
          <a:endParaRPr kumimoji="1" lang="ja-JP" altLang="en-US" sz="1200">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96520</xdr:rowOff>
    </xdr:from>
    <xdr:to>
      <xdr:col>7</xdr:col>
      <xdr:colOff>15875</xdr:colOff>
      <xdr:row>76</xdr:row>
      <xdr:rowOff>157480</xdr:rowOff>
    </xdr:to>
    <xdr:cxnSp macro="">
      <xdr:nvCxnSpPr>
        <xdr:cNvPr id="365" name="直線コネクタ 364"/>
        <xdr:cNvCxnSpPr/>
      </xdr:nvCxnSpPr>
      <xdr:spPr>
        <a:xfrm flipV="1">
          <a:off x="3987800" y="13126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27957</xdr:rowOff>
    </xdr:from>
    <xdr:ext cx="762000" cy="259045"/>
    <xdr:sp macro="" textlink="">
      <xdr:nvSpPr>
        <xdr:cNvPr id="366" name="公債費平均値テキスト"/>
        <xdr:cNvSpPr txBox="1"/>
      </xdr:nvSpPr>
      <xdr:spPr>
        <a:xfrm>
          <a:off x="4914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157480</xdr:rowOff>
    </xdr:from>
    <xdr:to>
      <xdr:col>5</xdr:col>
      <xdr:colOff>549275</xdr:colOff>
      <xdr:row>77</xdr:row>
      <xdr:rowOff>16511</xdr:rowOff>
    </xdr:to>
    <xdr:cxnSp macro="">
      <xdr:nvCxnSpPr>
        <xdr:cNvPr id="368" name="直線コネクタ 367"/>
        <xdr:cNvCxnSpPr/>
      </xdr:nvCxnSpPr>
      <xdr:spPr>
        <a:xfrm flipV="1">
          <a:off x="3098800" y="131876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12717</xdr:rowOff>
    </xdr:from>
    <xdr:ext cx="736600" cy="259045"/>
    <xdr:sp macro="" textlink="">
      <xdr:nvSpPr>
        <xdr:cNvPr id="370" name="テキスト ボックス 369"/>
        <xdr:cNvSpPr txBox="1"/>
      </xdr:nvSpPr>
      <xdr:spPr>
        <a:xfrm>
          <a:off x="3606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165100</xdr:rowOff>
    </xdr:from>
    <xdr:to>
      <xdr:col>4</xdr:col>
      <xdr:colOff>346075</xdr:colOff>
      <xdr:row>77</xdr:row>
      <xdr:rowOff>16511</xdr:rowOff>
    </xdr:to>
    <xdr:cxnSp macro="">
      <xdr:nvCxnSpPr>
        <xdr:cNvPr id="371" name="直線コネクタ 370"/>
        <xdr:cNvCxnSpPr/>
      </xdr:nvCxnSpPr>
      <xdr:spPr>
        <a:xfrm>
          <a:off x="2209800" y="13195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27957</xdr:rowOff>
    </xdr:from>
    <xdr:ext cx="762000" cy="259045"/>
    <xdr:sp macro="" textlink="">
      <xdr:nvSpPr>
        <xdr:cNvPr id="373" name="テキスト ボックス 372"/>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76</xdr:row>
      <xdr:rowOff>165100</xdr:rowOff>
    </xdr:to>
    <xdr:cxnSp macro="">
      <xdr:nvCxnSpPr>
        <xdr:cNvPr id="374" name="直線コネクタ 373"/>
        <xdr:cNvCxnSpPr/>
      </xdr:nvCxnSpPr>
      <xdr:spPr>
        <a:xfrm>
          <a:off x="1320800" y="13180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6" name="テキスト ボックス 375"/>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40657</xdr:rowOff>
    </xdr:from>
    <xdr:ext cx="762000" cy="259045"/>
    <xdr:sp macro="" textlink="">
      <xdr:nvSpPr>
        <xdr:cNvPr id="378" name="テキスト ボックス 377"/>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84" name="円/楕円 383"/>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17797</xdr:rowOff>
    </xdr:from>
    <xdr:ext cx="762000" cy="259045"/>
    <xdr:sp macro="" textlink="">
      <xdr:nvSpPr>
        <xdr:cNvPr id="385" name="公債費該当値テキスト"/>
        <xdr:cNvSpPr txBox="1"/>
      </xdr:nvSpPr>
      <xdr:spPr>
        <a:xfrm>
          <a:off x="49149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106680</xdr:rowOff>
    </xdr:from>
    <xdr:to>
      <xdr:col>5</xdr:col>
      <xdr:colOff>600075</xdr:colOff>
      <xdr:row>77</xdr:row>
      <xdr:rowOff>36830</xdr:rowOff>
    </xdr:to>
    <xdr:sp macro="" textlink="">
      <xdr:nvSpPr>
        <xdr:cNvPr id="386" name="円/楕円 385"/>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21607</xdr:rowOff>
    </xdr:from>
    <xdr:ext cx="736600" cy="259045"/>
    <xdr:sp macro="" textlink="">
      <xdr:nvSpPr>
        <xdr:cNvPr id="387" name="テキスト ボックス 386"/>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137161</xdr:rowOff>
    </xdr:from>
    <xdr:to>
      <xdr:col>4</xdr:col>
      <xdr:colOff>396875</xdr:colOff>
      <xdr:row>77</xdr:row>
      <xdr:rowOff>67311</xdr:rowOff>
    </xdr:to>
    <xdr:sp macro="" textlink="">
      <xdr:nvSpPr>
        <xdr:cNvPr id="388" name="円/楕円 387"/>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52088</xdr:rowOff>
    </xdr:from>
    <xdr:ext cx="762000" cy="259045"/>
    <xdr:sp macro="" textlink="">
      <xdr:nvSpPr>
        <xdr:cNvPr id="389" name="テキスト ボックス 388"/>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114300</xdr:rowOff>
    </xdr:from>
    <xdr:to>
      <xdr:col>3</xdr:col>
      <xdr:colOff>193675</xdr:colOff>
      <xdr:row>77</xdr:row>
      <xdr:rowOff>44450</xdr:rowOff>
    </xdr:to>
    <xdr:sp macro="" textlink="">
      <xdr:nvSpPr>
        <xdr:cNvPr id="390" name="円/楕円 389"/>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29227</xdr:rowOff>
    </xdr:from>
    <xdr:ext cx="762000" cy="259045"/>
    <xdr:sp macro="" textlink="">
      <xdr:nvSpPr>
        <xdr:cNvPr id="391" name="テキスト ボックス 39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92" name="円/楕円 391"/>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93" name="テキスト ボックス 392"/>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200" b="0" i="0" baseline="0">
              <a:solidFill>
                <a:schemeClr val="dk1"/>
              </a:solidFill>
              <a:effectLst/>
              <a:latin typeface="+mn-lt"/>
              <a:ea typeface="+mn-ea"/>
              <a:cs typeface="+mn-cs"/>
            </a:rPr>
            <a:t>公債費以外の経費（人件費、物件費、扶助費、補助費等、繰出金）については、各個別分析のとおりである。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112305</xdr:rowOff>
    </xdr:from>
    <xdr:to>
      <xdr:col>24</xdr:col>
      <xdr:colOff>31750</xdr:colOff>
      <xdr:row>80</xdr:row>
      <xdr:rowOff>58420</xdr:rowOff>
    </xdr:to>
    <xdr:cxnSp macro="">
      <xdr:nvCxnSpPr>
        <xdr:cNvPr id="428" name="直線コネクタ 427"/>
        <xdr:cNvCxnSpPr/>
      </xdr:nvCxnSpPr>
      <xdr:spPr>
        <a:xfrm flipV="1">
          <a:off x="15671800" y="13656855"/>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69866</xdr:rowOff>
    </xdr:from>
    <xdr:ext cx="762000" cy="259045"/>
    <xdr:sp macro="" textlink="">
      <xdr:nvSpPr>
        <xdr:cNvPr id="429" name="公債費以外平均値テキスト"/>
        <xdr:cNvSpPr txBox="1"/>
      </xdr:nvSpPr>
      <xdr:spPr>
        <a:xfrm>
          <a:off x="16598900" y="1327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164556</xdr:rowOff>
    </xdr:from>
    <xdr:to>
      <xdr:col>22</xdr:col>
      <xdr:colOff>565150</xdr:colOff>
      <xdr:row>80</xdr:row>
      <xdr:rowOff>58420</xdr:rowOff>
    </xdr:to>
    <xdr:cxnSp macro="">
      <xdr:nvCxnSpPr>
        <xdr:cNvPr id="431" name="直線コネクタ 430"/>
        <xdr:cNvCxnSpPr/>
      </xdr:nvCxnSpPr>
      <xdr:spPr>
        <a:xfrm>
          <a:off x="14782800" y="137091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135164</xdr:rowOff>
    </xdr:from>
    <xdr:to>
      <xdr:col>21</xdr:col>
      <xdr:colOff>361950</xdr:colOff>
      <xdr:row>79</xdr:row>
      <xdr:rowOff>164556</xdr:rowOff>
    </xdr:to>
    <xdr:cxnSp macro="">
      <xdr:nvCxnSpPr>
        <xdr:cNvPr id="434" name="直線コネクタ 433"/>
        <xdr:cNvCxnSpPr/>
      </xdr:nvCxnSpPr>
      <xdr:spPr>
        <a:xfrm>
          <a:off x="13893800" y="136797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63879</xdr:rowOff>
    </xdr:from>
    <xdr:ext cx="762000" cy="259045"/>
    <xdr:sp macro="" textlink="">
      <xdr:nvSpPr>
        <xdr:cNvPr id="436" name="テキスト ボックス 435"/>
        <xdr:cNvSpPr txBox="1"/>
      </xdr:nvSpPr>
      <xdr:spPr>
        <a:xfrm>
          <a:off x="14401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92711</xdr:rowOff>
    </xdr:from>
    <xdr:to>
      <xdr:col>20</xdr:col>
      <xdr:colOff>158750</xdr:colOff>
      <xdr:row>79</xdr:row>
      <xdr:rowOff>135164</xdr:rowOff>
    </xdr:to>
    <xdr:cxnSp macro="">
      <xdr:nvCxnSpPr>
        <xdr:cNvPr id="437" name="直線コネクタ 436"/>
        <xdr:cNvCxnSpPr/>
      </xdr:nvCxnSpPr>
      <xdr:spPr>
        <a:xfrm>
          <a:off x="13004800" y="13637261"/>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54083</xdr:rowOff>
    </xdr:from>
    <xdr:ext cx="762000" cy="259045"/>
    <xdr:sp macro="" textlink="">
      <xdr:nvSpPr>
        <xdr:cNvPr id="439" name="テキスト ボックス 438"/>
        <xdr:cNvSpPr txBox="1"/>
      </xdr:nvSpPr>
      <xdr:spPr>
        <a:xfrm>
          <a:off x="13512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14895</xdr:rowOff>
    </xdr:from>
    <xdr:ext cx="762000" cy="259045"/>
    <xdr:sp macro="" textlink="">
      <xdr:nvSpPr>
        <xdr:cNvPr id="441" name="テキスト ボックス 440"/>
        <xdr:cNvSpPr txBox="1"/>
      </xdr:nvSpPr>
      <xdr:spPr>
        <a:xfrm>
          <a:off x="12623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61505</xdr:rowOff>
    </xdr:from>
    <xdr:to>
      <xdr:col>24</xdr:col>
      <xdr:colOff>82550</xdr:colOff>
      <xdr:row>79</xdr:row>
      <xdr:rowOff>163105</xdr:rowOff>
    </xdr:to>
    <xdr:sp macro="" textlink="">
      <xdr:nvSpPr>
        <xdr:cNvPr id="447" name="円/楕円 446"/>
        <xdr:cNvSpPr/>
      </xdr:nvSpPr>
      <xdr:spPr>
        <a:xfrm>
          <a:off x="164592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33582</xdr:rowOff>
    </xdr:from>
    <xdr:ext cx="762000" cy="259045"/>
    <xdr:sp macro="" textlink="">
      <xdr:nvSpPr>
        <xdr:cNvPr id="448" name="公債費以外該当値テキスト"/>
        <xdr:cNvSpPr txBox="1"/>
      </xdr:nvSpPr>
      <xdr:spPr>
        <a:xfrm>
          <a:off x="16598900" y="1357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7620</xdr:rowOff>
    </xdr:from>
    <xdr:to>
      <xdr:col>22</xdr:col>
      <xdr:colOff>615950</xdr:colOff>
      <xdr:row>80</xdr:row>
      <xdr:rowOff>109220</xdr:rowOff>
    </xdr:to>
    <xdr:sp macro="" textlink="">
      <xdr:nvSpPr>
        <xdr:cNvPr id="449" name="円/楕円 448"/>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93997</xdr:rowOff>
    </xdr:from>
    <xdr:ext cx="736600" cy="259045"/>
    <xdr:sp macro="" textlink="">
      <xdr:nvSpPr>
        <xdr:cNvPr id="450" name="テキスト ボックス 449"/>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113756</xdr:rowOff>
    </xdr:from>
    <xdr:to>
      <xdr:col>21</xdr:col>
      <xdr:colOff>412750</xdr:colOff>
      <xdr:row>80</xdr:row>
      <xdr:rowOff>43906</xdr:rowOff>
    </xdr:to>
    <xdr:sp macro="" textlink="">
      <xdr:nvSpPr>
        <xdr:cNvPr id="451" name="円/楕円 450"/>
        <xdr:cNvSpPr/>
      </xdr:nvSpPr>
      <xdr:spPr>
        <a:xfrm>
          <a:off x="14732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28683</xdr:rowOff>
    </xdr:from>
    <xdr:ext cx="762000" cy="259045"/>
    <xdr:sp macro="" textlink="">
      <xdr:nvSpPr>
        <xdr:cNvPr id="452" name="テキスト ボックス 451"/>
        <xdr:cNvSpPr txBox="1"/>
      </xdr:nvSpPr>
      <xdr:spPr>
        <a:xfrm>
          <a:off x="14401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84364</xdr:rowOff>
    </xdr:from>
    <xdr:to>
      <xdr:col>20</xdr:col>
      <xdr:colOff>209550</xdr:colOff>
      <xdr:row>80</xdr:row>
      <xdr:rowOff>14514</xdr:rowOff>
    </xdr:to>
    <xdr:sp macro="" textlink="">
      <xdr:nvSpPr>
        <xdr:cNvPr id="453" name="円/楕円 452"/>
        <xdr:cNvSpPr/>
      </xdr:nvSpPr>
      <xdr:spPr>
        <a:xfrm>
          <a:off x="138430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170741</xdr:rowOff>
    </xdr:from>
    <xdr:ext cx="762000" cy="259045"/>
    <xdr:sp macro="" textlink="">
      <xdr:nvSpPr>
        <xdr:cNvPr id="454" name="テキスト ボックス 453"/>
        <xdr:cNvSpPr txBox="1"/>
      </xdr:nvSpPr>
      <xdr:spPr>
        <a:xfrm>
          <a:off x="135128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41911</xdr:rowOff>
    </xdr:from>
    <xdr:to>
      <xdr:col>19</xdr:col>
      <xdr:colOff>6350</xdr:colOff>
      <xdr:row>79</xdr:row>
      <xdr:rowOff>143511</xdr:rowOff>
    </xdr:to>
    <xdr:sp macro="" textlink="">
      <xdr:nvSpPr>
        <xdr:cNvPr id="455" name="円/楕円 454"/>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128288</xdr:rowOff>
    </xdr:from>
    <xdr:ext cx="762000" cy="259045"/>
    <xdr:sp macro="" textlink="">
      <xdr:nvSpPr>
        <xdr:cNvPr id="456" name="テキスト ボックス 455"/>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奈良県吉野町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62199</xdr:rowOff>
    </xdr:from>
    <xdr:to>
      <xdr:col>4</xdr:col>
      <xdr:colOff>1117600</xdr:colOff>
      <xdr:row>14</xdr:row>
      <xdr:rowOff>104071</xdr:rowOff>
    </xdr:to>
    <xdr:cxnSp macro="">
      <xdr:nvCxnSpPr>
        <xdr:cNvPr id="50" name="直線コネクタ 49"/>
        <xdr:cNvCxnSpPr/>
      </xdr:nvCxnSpPr>
      <xdr:spPr bwMode="auto">
        <a:xfrm flipV="1">
          <a:off x="5003800" y="2510124"/>
          <a:ext cx="647700" cy="41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3586</xdr:rowOff>
    </xdr:from>
    <xdr:ext cx="762000" cy="259045"/>
    <xdr:sp macro="" textlink="">
      <xdr:nvSpPr>
        <xdr:cNvPr id="51" name="人口1人当たり決算額の推移平均値テキスト130"/>
        <xdr:cNvSpPr txBox="1"/>
      </xdr:nvSpPr>
      <xdr:spPr>
        <a:xfrm>
          <a:off x="5740400" y="2794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104071</xdr:rowOff>
    </xdr:from>
    <xdr:to>
      <xdr:col>4</xdr:col>
      <xdr:colOff>469900</xdr:colOff>
      <xdr:row>14</xdr:row>
      <xdr:rowOff>171417</xdr:rowOff>
    </xdr:to>
    <xdr:cxnSp macro="">
      <xdr:nvCxnSpPr>
        <xdr:cNvPr id="53" name="直線コネクタ 52"/>
        <xdr:cNvCxnSpPr/>
      </xdr:nvCxnSpPr>
      <xdr:spPr bwMode="auto">
        <a:xfrm flipV="1">
          <a:off x="4305300" y="2551996"/>
          <a:ext cx="698500" cy="67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159323</xdr:rowOff>
    </xdr:from>
    <xdr:ext cx="736600" cy="259045"/>
    <xdr:sp macro="" textlink="">
      <xdr:nvSpPr>
        <xdr:cNvPr id="55" name="テキスト ボックス 54"/>
        <xdr:cNvSpPr txBox="1"/>
      </xdr:nvSpPr>
      <xdr:spPr>
        <a:xfrm>
          <a:off x="4622800" y="295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171417</xdr:rowOff>
    </xdr:from>
    <xdr:to>
      <xdr:col>3</xdr:col>
      <xdr:colOff>904875</xdr:colOff>
      <xdr:row>15</xdr:row>
      <xdr:rowOff>3152</xdr:rowOff>
    </xdr:to>
    <xdr:cxnSp macro="">
      <xdr:nvCxnSpPr>
        <xdr:cNvPr id="56" name="直線コネクタ 55"/>
        <xdr:cNvCxnSpPr/>
      </xdr:nvCxnSpPr>
      <xdr:spPr bwMode="auto">
        <a:xfrm flipV="1">
          <a:off x="3606800" y="2619342"/>
          <a:ext cx="698500" cy="3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17721</xdr:rowOff>
    </xdr:from>
    <xdr:ext cx="762000" cy="259045"/>
    <xdr:sp macro="" textlink="">
      <xdr:nvSpPr>
        <xdr:cNvPr id="58" name="テキスト ボックス 57"/>
        <xdr:cNvSpPr txBox="1"/>
      </xdr:nvSpPr>
      <xdr:spPr>
        <a:xfrm>
          <a:off x="3924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3152</xdr:rowOff>
    </xdr:from>
    <xdr:to>
      <xdr:col>3</xdr:col>
      <xdr:colOff>206375</xdr:colOff>
      <xdr:row>15</xdr:row>
      <xdr:rowOff>73950</xdr:rowOff>
    </xdr:to>
    <xdr:cxnSp macro="">
      <xdr:nvCxnSpPr>
        <xdr:cNvPr id="59" name="直線コネクタ 58"/>
        <xdr:cNvCxnSpPr/>
      </xdr:nvCxnSpPr>
      <xdr:spPr bwMode="auto">
        <a:xfrm flipV="1">
          <a:off x="2908300" y="2622527"/>
          <a:ext cx="698500" cy="70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13103</xdr:rowOff>
    </xdr:from>
    <xdr:ext cx="762000" cy="259045"/>
    <xdr:sp macro="" textlink="">
      <xdr:nvSpPr>
        <xdr:cNvPr id="61" name="テキスト ボックス 60"/>
        <xdr:cNvSpPr txBox="1"/>
      </xdr:nvSpPr>
      <xdr:spPr>
        <a:xfrm>
          <a:off x="32258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11305</xdr:rowOff>
    </xdr:from>
    <xdr:ext cx="762000" cy="259045"/>
    <xdr:sp macro="" textlink="">
      <xdr:nvSpPr>
        <xdr:cNvPr id="63" name="テキスト ボックス 62"/>
        <xdr:cNvSpPr txBox="1"/>
      </xdr:nvSpPr>
      <xdr:spPr>
        <a:xfrm>
          <a:off x="2527300" y="297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11399</xdr:rowOff>
    </xdr:from>
    <xdr:to>
      <xdr:col>5</xdr:col>
      <xdr:colOff>34925</xdr:colOff>
      <xdr:row>14</xdr:row>
      <xdr:rowOff>112999</xdr:rowOff>
    </xdr:to>
    <xdr:sp macro="" textlink="">
      <xdr:nvSpPr>
        <xdr:cNvPr id="69" name="円/楕円 68"/>
        <xdr:cNvSpPr/>
      </xdr:nvSpPr>
      <xdr:spPr bwMode="auto">
        <a:xfrm>
          <a:off x="5600700" y="2459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27926</xdr:rowOff>
    </xdr:from>
    <xdr:ext cx="762000" cy="259045"/>
    <xdr:sp macro="" textlink="">
      <xdr:nvSpPr>
        <xdr:cNvPr id="70" name="人口1人当たり決算額の推移該当値テキスト130"/>
        <xdr:cNvSpPr txBox="1"/>
      </xdr:nvSpPr>
      <xdr:spPr>
        <a:xfrm>
          <a:off x="5740400" y="230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187,254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53271</xdr:rowOff>
    </xdr:from>
    <xdr:to>
      <xdr:col>4</xdr:col>
      <xdr:colOff>520700</xdr:colOff>
      <xdr:row>14</xdr:row>
      <xdr:rowOff>154871</xdr:rowOff>
    </xdr:to>
    <xdr:sp macro="" textlink="">
      <xdr:nvSpPr>
        <xdr:cNvPr id="71" name="円/楕円 70"/>
        <xdr:cNvSpPr/>
      </xdr:nvSpPr>
      <xdr:spPr bwMode="auto">
        <a:xfrm>
          <a:off x="4953000" y="2501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165048</xdr:rowOff>
    </xdr:from>
    <xdr:ext cx="736600" cy="259045"/>
    <xdr:sp macro="" textlink="">
      <xdr:nvSpPr>
        <xdr:cNvPr id="72" name="テキスト ボックス 71"/>
        <xdr:cNvSpPr txBox="1"/>
      </xdr:nvSpPr>
      <xdr:spPr>
        <a:xfrm>
          <a:off x="4622800" y="2270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181,759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120617</xdr:rowOff>
    </xdr:from>
    <xdr:to>
      <xdr:col>3</xdr:col>
      <xdr:colOff>955675</xdr:colOff>
      <xdr:row>15</xdr:row>
      <xdr:rowOff>50767</xdr:rowOff>
    </xdr:to>
    <xdr:sp macro="" textlink="">
      <xdr:nvSpPr>
        <xdr:cNvPr id="73" name="円/楕円 72"/>
        <xdr:cNvSpPr/>
      </xdr:nvSpPr>
      <xdr:spPr bwMode="auto">
        <a:xfrm>
          <a:off x="4254500" y="2568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60944</xdr:rowOff>
    </xdr:from>
    <xdr:ext cx="762000" cy="259045"/>
    <xdr:sp macro="" textlink="">
      <xdr:nvSpPr>
        <xdr:cNvPr id="74" name="テキスト ボックス 73"/>
        <xdr:cNvSpPr txBox="1"/>
      </xdr:nvSpPr>
      <xdr:spPr>
        <a:xfrm>
          <a:off x="3924300" y="233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172,921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123802</xdr:rowOff>
    </xdr:from>
    <xdr:to>
      <xdr:col>3</xdr:col>
      <xdr:colOff>257175</xdr:colOff>
      <xdr:row>15</xdr:row>
      <xdr:rowOff>53952</xdr:rowOff>
    </xdr:to>
    <xdr:sp macro="" textlink="">
      <xdr:nvSpPr>
        <xdr:cNvPr id="75" name="円/楕円 74"/>
        <xdr:cNvSpPr/>
      </xdr:nvSpPr>
      <xdr:spPr bwMode="auto">
        <a:xfrm>
          <a:off x="3556000" y="2571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64129</xdr:rowOff>
    </xdr:from>
    <xdr:ext cx="762000" cy="259045"/>
    <xdr:sp macro="" textlink="">
      <xdr:nvSpPr>
        <xdr:cNvPr id="76" name="テキスト ボックス 75"/>
        <xdr:cNvSpPr txBox="1"/>
      </xdr:nvSpPr>
      <xdr:spPr>
        <a:xfrm>
          <a:off x="3225800" y="234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172,503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23150</xdr:rowOff>
    </xdr:from>
    <xdr:to>
      <xdr:col>2</xdr:col>
      <xdr:colOff>692150</xdr:colOff>
      <xdr:row>15</xdr:row>
      <xdr:rowOff>124750</xdr:rowOff>
    </xdr:to>
    <xdr:sp macro="" textlink="">
      <xdr:nvSpPr>
        <xdr:cNvPr id="77" name="円/楕円 76"/>
        <xdr:cNvSpPr/>
      </xdr:nvSpPr>
      <xdr:spPr bwMode="auto">
        <a:xfrm>
          <a:off x="2857500" y="2642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134927</xdr:rowOff>
    </xdr:from>
    <xdr:ext cx="762000" cy="259045"/>
    <xdr:sp macro="" textlink="">
      <xdr:nvSpPr>
        <xdr:cNvPr id="78" name="テキスト ボックス 77"/>
        <xdr:cNvSpPr txBox="1"/>
      </xdr:nvSpPr>
      <xdr:spPr>
        <a:xfrm>
          <a:off x="2527300" y="24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163,212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313492</xdr:rowOff>
    </xdr:from>
    <xdr:to>
      <xdr:col>4</xdr:col>
      <xdr:colOff>1117600</xdr:colOff>
      <xdr:row>35</xdr:row>
      <xdr:rowOff>314361</xdr:rowOff>
    </xdr:to>
    <xdr:cxnSp macro="">
      <xdr:nvCxnSpPr>
        <xdr:cNvPr id="110" name="直線コネクタ 109"/>
        <xdr:cNvCxnSpPr/>
      </xdr:nvCxnSpPr>
      <xdr:spPr bwMode="auto">
        <a:xfrm flipV="1">
          <a:off x="5003800" y="6923842"/>
          <a:ext cx="647700" cy="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191900</xdr:rowOff>
    </xdr:from>
    <xdr:to>
      <xdr:col>4</xdr:col>
      <xdr:colOff>469900</xdr:colOff>
      <xdr:row>35</xdr:row>
      <xdr:rowOff>314361</xdr:rowOff>
    </xdr:to>
    <xdr:cxnSp macro="">
      <xdr:nvCxnSpPr>
        <xdr:cNvPr id="113" name="直線コネクタ 112"/>
        <xdr:cNvCxnSpPr/>
      </xdr:nvCxnSpPr>
      <xdr:spPr bwMode="auto">
        <a:xfrm>
          <a:off x="4305300" y="6802250"/>
          <a:ext cx="698500" cy="122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191900</xdr:rowOff>
    </xdr:from>
    <xdr:to>
      <xdr:col>3</xdr:col>
      <xdr:colOff>904875</xdr:colOff>
      <xdr:row>35</xdr:row>
      <xdr:rowOff>215902</xdr:rowOff>
    </xdr:to>
    <xdr:cxnSp macro="">
      <xdr:nvCxnSpPr>
        <xdr:cNvPr id="116" name="直線コネクタ 115"/>
        <xdr:cNvCxnSpPr/>
      </xdr:nvCxnSpPr>
      <xdr:spPr bwMode="auto">
        <a:xfrm flipV="1">
          <a:off x="3606800" y="6802250"/>
          <a:ext cx="698500" cy="24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99248</xdr:rowOff>
    </xdr:from>
    <xdr:to>
      <xdr:col>3</xdr:col>
      <xdr:colOff>206375</xdr:colOff>
      <xdr:row>35</xdr:row>
      <xdr:rowOff>215902</xdr:rowOff>
    </xdr:to>
    <xdr:cxnSp macro="">
      <xdr:nvCxnSpPr>
        <xdr:cNvPr id="119" name="直線コネクタ 118"/>
        <xdr:cNvCxnSpPr/>
      </xdr:nvCxnSpPr>
      <xdr:spPr bwMode="auto">
        <a:xfrm>
          <a:off x="2908300" y="6709598"/>
          <a:ext cx="698500" cy="116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262692</xdr:rowOff>
    </xdr:from>
    <xdr:to>
      <xdr:col>5</xdr:col>
      <xdr:colOff>34925</xdr:colOff>
      <xdr:row>36</xdr:row>
      <xdr:rowOff>21392</xdr:rowOff>
    </xdr:to>
    <xdr:sp macro="" textlink="">
      <xdr:nvSpPr>
        <xdr:cNvPr id="129" name="円/楕円 128"/>
        <xdr:cNvSpPr/>
      </xdr:nvSpPr>
      <xdr:spPr bwMode="auto">
        <a:xfrm>
          <a:off x="5600700" y="6873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234769</xdr:rowOff>
    </xdr:from>
    <xdr:ext cx="762000" cy="259045"/>
    <xdr:sp macro="" textlink="">
      <xdr:nvSpPr>
        <xdr:cNvPr id="130" name="人口1人当たり決算額の推移該当値テキスト445"/>
        <xdr:cNvSpPr txBox="1"/>
      </xdr:nvSpPr>
      <xdr:spPr>
        <a:xfrm>
          <a:off x="5740400" y="684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263561</xdr:rowOff>
    </xdr:from>
    <xdr:to>
      <xdr:col>4</xdr:col>
      <xdr:colOff>520700</xdr:colOff>
      <xdr:row>36</xdr:row>
      <xdr:rowOff>22261</xdr:rowOff>
    </xdr:to>
    <xdr:sp macro="" textlink="">
      <xdr:nvSpPr>
        <xdr:cNvPr id="131" name="円/楕円 130"/>
        <xdr:cNvSpPr/>
      </xdr:nvSpPr>
      <xdr:spPr bwMode="auto">
        <a:xfrm>
          <a:off x="4953000" y="6873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7038</xdr:rowOff>
    </xdr:from>
    <xdr:ext cx="736600" cy="259045"/>
    <xdr:sp macro="" textlink="">
      <xdr:nvSpPr>
        <xdr:cNvPr id="132" name="テキスト ボックス 131"/>
        <xdr:cNvSpPr txBox="1"/>
      </xdr:nvSpPr>
      <xdr:spPr>
        <a:xfrm>
          <a:off x="4622800" y="6960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24,304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141100</xdr:rowOff>
    </xdr:from>
    <xdr:to>
      <xdr:col>3</xdr:col>
      <xdr:colOff>955675</xdr:colOff>
      <xdr:row>35</xdr:row>
      <xdr:rowOff>242700</xdr:rowOff>
    </xdr:to>
    <xdr:sp macro="" textlink="">
      <xdr:nvSpPr>
        <xdr:cNvPr id="133" name="円/楕円 132"/>
        <xdr:cNvSpPr/>
      </xdr:nvSpPr>
      <xdr:spPr bwMode="auto">
        <a:xfrm>
          <a:off x="4254500" y="6751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227477</xdr:rowOff>
    </xdr:from>
    <xdr:ext cx="762000" cy="259045"/>
    <xdr:sp macro="" textlink="">
      <xdr:nvSpPr>
        <xdr:cNvPr id="134" name="テキスト ボックス 133"/>
        <xdr:cNvSpPr txBox="1"/>
      </xdr:nvSpPr>
      <xdr:spPr>
        <a:xfrm>
          <a:off x="3924300" y="68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29,661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165102</xdr:rowOff>
    </xdr:from>
    <xdr:to>
      <xdr:col>3</xdr:col>
      <xdr:colOff>257175</xdr:colOff>
      <xdr:row>35</xdr:row>
      <xdr:rowOff>266702</xdr:rowOff>
    </xdr:to>
    <xdr:sp macro="" textlink="">
      <xdr:nvSpPr>
        <xdr:cNvPr id="135" name="円/楕円 134"/>
        <xdr:cNvSpPr/>
      </xdr:nvSpPr>
      <xdr:spPr bwMode="auto">
        <a:xfrm>
          <a:off x="3556000" y="6775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251479</xdr:rowOff>
    </xdr:from>
    <xdr:ext cx="762000" cy="259045"/>
    <xdr:sp macro="" textlink="">
      <xdr:nvSpPr>
        <xdr:cNvPr id="136" name="テキスト ボックス 135"/>
        <xdr:cNvSpPr txBox="1"/>
      </xdr:nvSpPr>
      <xdr:spPr>
        <a:xfrm>
          <a:off x="3225800" y="6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28,611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48448</xdr:rowOff>
    </xdr:from>
    <xdr:to>
      <xdr:col>2</xdr:col>
      <xdr:colOff>692150</xdr:colOff>
      <xdr:row>35</xdr:row>
      <xdr:rowOff>150048</xdr:rowOff>
    </xdr:to>
    <xdr:sp macro="" textlink="">
      <xdr:nvSpPr>
        <xdr:cNvPr id="137" name="円/楕円 136"/>
        <xdr:cNvSpPr/>
      </xdr:nvSpPr>
      <xdr:spPr bwMode="auto">
        <a:xfrm>
          <a:off x="2857500" y="6658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134825</xdr:rowOff>
    </xdr:from>
    <xdr:ext cx="762000" cy="259045"/>
    <xdr:sp macro="" textlink="">
      <xdr:nvSpPr>
        <xdr:cNvPr id="138" name="テキスト ボックス 137"/>
        <xdr:cNvSpPr txBox="1"/>
      </xdr:nvSpPr>
      <xdr:spPr>
        <a:xfrm>
          <a:off x="2527300" y="674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奈良県吉野町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7,869
7,803
95.65
6,042,574
5,581,377
385,648
3,408,592
5,438,176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100.2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57208</xdr:rowOff>
    </xdr:from>
    <xdr:to>
      <xdr:col>6</xdr:col>
      <xdr:colOff>511175</xdr:colOff>
      <xdr:row>35</xdr:row>
      <xdr:rowOff>76334</xdr:rowOff>
    </xdr:to>
    <xdr:cxnSp macro="">
      <xdr:nvCxnSpPr>
        <xdr:cNvPr id="63" name="直線コネクタ 62"/>
        <xdr:cNvCxnSpPr/>
      </xdr:nvCxnSpPr>
      <xdr:spPr>
        <a:xfrm>
          <a:off x="3797300" y="6057958"/>
          <a:ext cx="8382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122888</xdr:rowOff>
    </xdr:from>
    <xdr:ext cx="599010" cy="259045"/>
    <xdr:sp macro="" textlink="">
      <xdr:nvSpPr>
        <xdr:cNvPr id="64" name="人件費平均値テキスト"/>
        <xdr:cNvSpPr txBox="1"/>
      </xdr:nvSpPr>
      <xdr:spPr>
        <a:xfrm>
          <a:off x="4686300" y="6123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57208</xdr:rowOff>
    </xdr:from>
    <xdr:to>
      <xdr:col>5</xdr:col>
      <xdr:colOff>358775</xdr:colOff>
      <xdr:row>35</xdr:row>
      <xdr:rowOff>96767</xdr:rowOff>
    </xdr:to>
    <xdr:cxnSp macro="">
      <xdr:nvCxnSpPr>
        <xdr:cNvPr id="66" name="直線コネクタ 65"/>
        <xdr:cNvCxnSpPr/>
      </xdr:nvCxnSpPr>
      <xdr:spPr>
        <a:xfrm flipV="1">
          <a:off x="2908300" y="6057958"/>
          <a:ext cx="889000" cy="3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108693</xdr:rowOff>
    </xdr:from>
    <xdr:ext cx="599010" cy="259045"/>
    <xdr:sp macro="" textlink="">
      <xdr:nvSpPr>
        <xdr:cNvPr id="68" name="テキスト ボックス 67"/>
        <xdr:cNvSpPr txBox="1"/>
      </xdr:nvSpPr>
      <xdr:spPr>
        <a:xfrm>
          <a:off x="3497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96767</xdr:rowOff>
    </xdr:from>
    <xdr:to>
      <xdr:col>4</xdr:col>
      <xdr:colOff>155575</xdr:colOff>
      <xdr:row>35</xdr:row>
      <xdr:rowOff>145426</xdr:rowOff>
    </xdr:to>
    <xdr:cxnSp macro="">
      <xdr:nvCxnSpPr>
        <xdr:cNvPr id="69" name="直線コネクタ 68"/>
        <xdr:cNvCxnSpPr/>
      </xdr:nvCxnSpPr>
      <xdr:spPr>
        <a:xfrm flipV="1">
          <a:off x="2019300" y="6097517"/>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134165</xdr:rowOff>
    </xdr:from>
    <xdr:ext cx="599010" cy="259045"/>
    <xdr:sp macro="" textlink="">
      <xdr:nvSpPr>
        <xdr:cNvPr id="71" name="テキスト ボックス 70"/>
        <xdr:cNvSpPr txBox="1"/>
      </xdr:nvSpPr>
      <xdr:spPr>
        <a:xfrm>
          <a:off x="2608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145426</xdr:rowOff>
    </xdr:from>
    <xdr:to>
      <xdr:col>2</xdr:col>
      <xdr:colOff>638175</xdr:colOff>
      <xdr:row>36</xdr:row>
      <xdr:rowOff>25531</xdr:rowOff>
    </xdr:to>
    <xdr:cxnSp macro="">
      <xdr:nvCxnSpPr>
        <xdr:cNvPr id="72" name="直線コネクタ 71"/>
        <xdr:cNvCxnSpPr/>
      </xdr:nvCxnSpPr>
      <xdr:spPr>
        <a:xfrm flipV="1">
          <a:off x="1130300" y="6146176"/>
          <a:ext cx="889000" cy="5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128069</xdr:rowOff>
    </xdr:from>
    <xdr:ext cx="599010" cy="259045"/>
    <xdr:sp macro="" textlink="">
      <xdr:nvSpPr>
        <xdr:cNvPr id="74" name="テキスト ボックス 73"/>
        <xdr:cNvSpPr txBox="1"/>
      </xdr:nvSpPr>
      <xdr:spPr>
        <a:xfrm>
          <a:off x="1719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25534</xdr:rowOff>
    </xdr:from>
    <xdr:to>
      <xdr:col>6</xdr:col>
      <xdr:colOff>561975</xdr:colOff>
      <xdr:row>35</xdr:row>
      <xdr:rowOff>127134</xdr:rowOff>
    </xdr:to>
    <xdr:sp macro="" textlink="">
      <xdr:nvSpPr>
        <xdr:cNvPr id="82" name="円/楕円 81"/>
        <xdr:cNvSpPr/>
      </xdr:nvSpPr>
      <xdr:spPr>
        <a:xfrm>
          <a:off x="4584700" y="602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48411</xdr:rowOff>
    </xdr:from>
    <xdr:ext cx="599010" cy="259045"/>
    <xdr:sp macro="" textlink="">
      <xdr:nvSpPr>
        <xdr:cNvPr id="83" name="人件費該当値テキスト"/>
        <xdr:cNvSpPr txBox="1"/>
      </xdr:nvSpPr>
      <xdr:spPr>
        <a:xfrm>
          <a:off x="4686300" y="587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125,071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6408</xdr:rowOff>
    </xdr:from>
    <xdr:to>
      <xdr:col>5</xdr:col>
      <xdr:colOff>409575</xdr:colOff>
      <xdr:row>35</xdr:row>
      <xdr:rowOff>108008</xdr:rowOff>
    </xdr:to>
    <xdr:sp macro="" textlink="">
      <xdr:nvSpPr>
        <xdr:cNvPr id="84" name="円/楕円 83"/>
        <xdr:cNvSpPr/>
      </xdr:nvSpPr>
      <xdr:spPr>
        <a:xfrm>
          <a:off x="3746500" y="600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124535</xdr:rowOff>
    </xdr:from>
    <xdr:ext cx="599010" cy="259045"/>
    <xdr:sp macro="" textlink="">
      <xdr:nvSpPr>
        <xdr:cNvPr id="85" name="テキスト ボックス 84"/>
        <xdr:cNvSpPr txBox="1"/>
      </xdr:nvSpPr>
      <xdr:spPr>
        <a:xfrm>
          <a:off x="3497794" y="578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126,828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45967</xdr:rowOff>
    </xdr:from>
    <xdr:to>
      <xdr:col>4</xdr:col>
      <xdr:colOff>206375</xdr:colOff>
      <xdr:row>35</xdr:row>
      <xdr:rowOff>147567</xdr:rowOff>
    </xdr:to>
    <xdr:sp macro="" textlink="">
      <xdr:nvSpPr>
        <xdr:cNvPr id="86" name="円/楕円 85"/>
        <xdr:cNvSpPr/>
      </xdr:nvSpPr>
      <xdr:spPr>
        <a:xfrm>
          <a:off x="2857500" y="60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164094</xdr:rowOff>
    </xdr:from>
    <xdr:ext cx="599010" cy="259045"/>
    <xdr:sp macro="" textlink="">
      <xdr:nvSpPr>
        <xdr:cNvPr id="87" name="テキスト ボックス 86"/>
        <xdr:cNvSpPr txBox="1"/>
      </xdr:nvSpPr>
      <xdr:spPr>
        <a:xfrm>
          <a:off x="2608794" y="582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123,194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94626</xdr:rowOff>
    </xdr:from>
    <xdr:to>
      <xdr:col>3</xdr:col>
      <xdr:colOff>3175</xdr:colOff>
      <xdr:row>36</xdr:row>
      <xdr:rowOff>24776</xdr:rowOff>
    </xdr:to>
    <xdr:sp macro="" textlink="">
      <xdr:nvSpPr>
        <xdr:cNvPr id="88" name="円/楕円 87"/>
        <xdr:cNvSpPr/>
      </xdr:nvSpPr>
      <xdr:spPr>
        <a:xfrm>
          <a:off x="1968500" y="609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41303</xdr:rowOff>
    </xdr:from>
    <xdr:ext cx="599010" cy="259045"/>
    <xdr:sp macro="" textlink="">
      <xdr:nvSpPr>
        <xdr:cNvPr id="89" name="テキスト ボックス 88"/>
        <xdr:cNvSpPr txBox="1"/>
      </xdr:nvSpPr>
      <xdr:spPr>
        <a:xfrm>
          <a:off x="1719794" y="58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118,724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146181</xdr:rowOff>
    </xdr:from>
    <xdr:to>
      <xdr:col>1</xdr:col>
      <xdr:colOff>485775</xdr:colOff>
      <xdr:row>36</xdr:row>
      <xdr:rowOff>76331</xdr:rowOff>
    </xdr:to>
    <xdr:sp macro="" textlink="">
      <xdr:nvSpPr>
        <xdr:cNvPr id="90" name="円/楕円 89"/>
        <xdr:cNvSpPr/>
      </xdr:nvSpPr>
      <xdr:spPr>
        <a:xfrm>
          <a:off x="1079500" y="61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92858</xdr:rowOff>
    </xdr:from>
    <xdr:ext cx="599010" cy="259045"/>
    <xdr:sp macro="" textlink="">
      <xdr:nvSpPr>
        <xdr:cNvPr id="91" name="テキスト ボックス 90"/>
        <xdr:cNvSpPr txBox="1"/>
      </xdr:nvSpPr>
      <xdr:spPr>
        <a:xfrm>
          <a:off x="830794" y="592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18725</xdr:rowOff>
    </xdr:from>
    <xdr:to>
      <xdr:col>6</xdr:col>
      <xdr:colOff>511175</xdr:colOff>
      <xdr:row>56</xdr:row>
      <xdr:rowOff>81828</xdr:rowOff>
    </xdr:to>
    <xdr:cxnSp macro="">
      <xdr:nvCxnSpPr>
        <xdr:cNvPr id="118" name="直線コネクタ 117"/>
        <xdr:cNvCxnSpPr/>
      </xdr:nvCxnSpPr>
      <xdr:spPr>
        <a:xfrm flipV="1">
          <a:off x="3797300" y="9619925"/>
          <a:ext cx="838200" cy="6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72944</xdr:rowOff>
    </xdr:from>
    <xdr:to>
      <xdr:col>5</xdr:col>
      <xdr:colOff>358775</xdr:colOff>
      <xdr:row>56</xdr:row>
      <xdr:rowOff>81828</xdr:rowOff>
    </xdr:to>
    <xdr:cxnSp macro="">
      <xdr:nvCxnSpPr>
        <xdr:cNvPr id="121" name="直線コネクタ 120"/>
        <xdr:cNvCxnSpPr/>
      </xdr:nvCxnSpPr>
      <xdr:spPr>
        <a:xfrm>
          <a:off x="2908300" y="9674144"/>
          <a:ext cx="889000" cy="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58386</xdr:rowOff>
    </xdr:from>
    <xdr:ext cx="599010" cy="259045"/>
    <xdr:sp macro="" textlink="">
      <xdr:nvSpPr>
        <xdr:cNvPr id="123" name="テキスト ボックス 122"/>
        <xdr:cNvSpPr txBox="1"/>
      </xdr:nvSpPr>
      <xdr:spPr>
        <a:xfrm>
          <a:off x="3497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72944</xdr:rowOff>
    </xdr:from>
    <xdr:to>
      <xdr:col>4</xdr:col>
      <xdr:colOff>155575</xdr:colOff>
      <xdr:row>56</xdr:row>
      <xdr:rowOff>92184</xdr:rowOff>
    </xdr:to>
    <xdr:cxnSp macro="">
      <xdr:nvCxnSpPr>
        <xdr:cNvPr id="124" name="直線コネクタ 123"/>
        <xdr:cNvCxnSpPr/>
      </xdr:nvCxnSpPr>
      <xdr:spPr>
        <a:xfrm flipV="1">
          <a:off x="2019300" y="9674144"/>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117644</xdr:rowOff>
    </xdr:from>
    <xdr:ext cx="534377" cy="259045"/>
    <xdr:sp macro="" textlink="">
      <xdr:nvSpPr>
        <xdr:cNvPr id="126" name="テキスト ボックス 125"/>
        <xdr:cNvSpPr txBox="1"/>
      </xdr:nvSpPr>
      <xdr:spPr>
        <a:xfrm>
          <a:off x="2641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92184</xdr:rowOff>
    </xdr:from>
    <xdr:to>
      <xdr:col>2</xdr:col>
      <xdr:colOff>638175</xdr:colOff>
      <xdr:row>56</xdr:row>
      <xdr:rowOff>103138</xdr:rowOff>
    </xdr:to>
    <xdr:cxnSp macro="">
      <xdr:nvCxnSpPr>
        <xdr:cNvPr id="127" name="直線コネクタ 126"/>
        <xdr:cNvCxnSpPr/>
      </xdr:nvCxnSpPr>
      <xdr:spPr>
        <a:xfrm flipV="1">
          <a:off x="1130300" y="9693384"/>
          <a:ext cx="889000" cy="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142457</xdr:rowOff>
    </xdr:from>
    <xdr:ext cx="534377" cy="259045"/>
    <xdr:sp macro="" textlink="">
      <xdr:nvSpPr>
        <xdr:cNvPr id="131" name="テキスト ボックス 130"/>
        <xdr:cNvSpPr txBox="1"/>
      </xdr:nvSpPr>
      <xdr:spPr>
        <a:xfrm>
          <a:off x="863111" y="94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139375</xdr:rowOff>
    </xdr:from>
    <xdr:to>
      <xdr:col>6</xdr:col>
      <xdr:colOff>561975</xdr:colOff>
      <xdr:row>56</xdr:row>
      <xdr:rowOff>69525</xdr:rowOff>
    </xdr:to>
    <xdr:sp macro="" textlink="">
      <xdr:nvSpPr>
        <xdr:cNvPr id="137" name="円/楕円 136"/>
        <xdr:cNvSpPr/>
      </xdr:nvSpPr>
      <xdr:spPr>
        <a:xfrm>
          <a:off x="4584700" y="95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117802</xdr:rowOff>
    </xdr:from>
    <xdr:ext cx="599010" cy="259045"/>
    <xdr:sp macro="" textlink="">
      <xdr:nvSpPr>
        <xdr:cNvPr id="138" name="物件費該当値テキスト"/>
        <xdr:cNvSpPr txBox="1"/>
      </xdr:nvSpPr>
      <xdr:spPr>
        <a:xfrm>
          <a:off x="4686300" y="9547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101,460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31028</xdr:rowOff>
    </xdr:from>
    <xdr:to>
      <xdr:col>5</xdr:col>
      <xdr:colOff>409575</xdr:colOff>
      <xdr:row>56</xdr:row>
      <xdr:rowOff>132628</xdr:rowOff>
    </xdr:to>
    <xdr:sp macro="" textlink="">
      <xdr:nvSpPr>
        <xdr:cNvPr id="139" name="円/楕円 138"/>
        <xdr:cNvSpPr/>
      </xdr:nvSpPr>
      <xdr:spPr>
        <a:xfrm>
          <a:off x="3746500" y="963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123755</xdr:rowOff>
    </xdr:from>
    <xdr:ext cx="534377" cy="259045"/>
    <xdr:sp macro="" textlink="">
      <xdr:nvSpPr>
        <xdr:cNvPr id="140" name="テキスト ボックス 139"/>
        <xdr:cNvSpPr txBox="1"/>
      </xdr:nvSpPr>
      <xdr:spPr>
        <a:xfrm>
          <a:off x="3530111" y="972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87,658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22144</xdr:rowOff>
    </xdr:from>
    <xdr:to>
      <xdr:col>4</xdr:col>
      <xdr:colOff>206375</xdr:colOff>
      <xdr:row>56</xdr:row>
      <xdr:rowOff>123744</xdr:rowOff>
    </xdr:to>
    <xdr:sp macro="" textlink="">
      <xdr:nvSpPr>
        <xdr:cNvPr id="141" name="円/楕円 140"/>
        <xdr:cNvSpPr/>
      </xdr:nvSpPr>
      <xdr:spPr>
        <a:xfrm>
          <a:off x="2857500" y="962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114871</xdr:rowOff>
    </xdr:from>
    <xdr:ext cx="534377" cy="259045"/>
    <xdr:sp macro="" textlink="">
      <xdr:nvSpPr>
        <xdr:cNvPr id="142" name="テキスト ボックス 141"/>
        <xdr:cNvSpPr txBox="1"/>
      </xdr:nvSpPr>
      <xdr:spPr>
        <a:xfrm>
          <a:off x="2641111" y="971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89,601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41384</xdr:rowOff>
    </xdr:from>
    <xdr:to>
      <xdr:col>3</xdr:col>
      <xdr:colOff>3175</xdr:colOff>
      <xdr:row>56</xdr:row>
      <xdr:rowOff>142984</xdr:rowOff>
    </xdr:to>
    <xdr:sp macro="" textlink="">
      <xdr:nvSpPr>
        <xdr:cNvPr id="143" name="円/楕円 142"/>
        <xdr:cNvSpPr/>
      </xdr:nvSpPr>
      <xdr:spPr>
        <a:xfrm>
          <a:off x="1968500" y="96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134111</xdr:rowOff>
    </xdr:from>
    <xdr:ext cx="534377" cy="259045"/>
    <xdr:sp macro="" textlink="">
      <xdr:nvSpPr>
        <xdr:cNvPr id="144" name="テキスト ボックス 143"/>
        <xdr:cNvSpPr txBox="1"/>
      </xdr:nvSpPr>
      <xdr:spPr>
        <a:xfrm>
          <a:off x="1752111" y="973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85,393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52338</xdr:rowOff>
    </xdr:from>
    <xdr:to>
      <xdr:col>1</xdr:col>
      <xdr:colOff>485775</xdr:colOff>
      <xdr:row>56</xdr:row>
      <xdr:rowOff>153938</xdr:rowOff>
    </xdr:to>
    <xdr:sp macro="" textlink="">
      <xdr:nvSpPr>
        <xdr:cNvPr id="145" name="円/楕円 144"/>
        <xdr:cNvSpPr/>
      </xdr:nvSpPr>
      <xdr:spPr>
        <a:xfrm>
          <a:off x="1079500" y="965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145065</xdr:rowOff>
    </xdr:from>
    <xdr:ext cx="534377" cy="259045"/>
    <xdr:sp macro="" textlink="">
      <xdr:nvSpPr>
        <xdr:cNvPr id="146" name="テキスト ボックス 145"/>
        <xdr:cNvSpPr txBox="1"/>
      </xdr:nvSpPr>
      <xdr:spPr>
        <a:xfrm>
          <a:off x="863111" y="974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116230</xdr:rowOff>
    </xdr:from>
    <xdr:to>
      <xdr:col>6</xdr:col>
      <xdr:colOff>511175</xdr:colOff>
      <xdr:row>78</xdr:row>
      <xdr:rowOff>166712</xdr:rowOff>
    </xdr:to>
    <xdr:cxnSp macro="">
      <xdr:nvCxnSpPr>
        <xdr:cNvPr id="175" name="直線コネクタ 174"/>
        <xdr:cNvCxnSpPr/>
      </xdr:nvCxnSpPr>
      <xdr:spPr>
        <a:xfrm flipV="1">
          <a:off x="3797300" y="13489330"/>
          <a:ext cx="838200" cy="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165075</xdr:rowOff>
    </xdr:from>
    <xdr:to>
      <xdr:col>5</xdr:col>
      <xdr:colOff>358775</xdr:colOff>
      <xdr:row>78</xdr:row>
      <xdr:rowOff>166712</xdr:rowOff>
    </xdr:to>
    <xdr:cxnSp macro="">
      <xdr:nvCxnSpPr>
        <xdr:cNvPr id="178" name="直線コネクタ 177"/>
        <xdr:cNvCxnSpPr/>
      </xdr:nvCxnSpPr>
      <xdr:spPr>
        <a:xfrm>
          <a:off x="2908300" y="13538175"/>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153530</xdr:rowOff>
    </xdr:from>
    <xdr:to>
      <xdr:col>4</xdr:col>
      <xdr:colOff>155575</xdr:colOff>
      <xdr:row>78</xdr:row>
      <xdr:rowOff>165075</xdr:rowOff>
    </xdr:to>
    <xdr:cxnSp macro="">
      <xdr:nvCxnSpPr>
        <xdr:cNvPr id="181" name="直線コネクタ 180"/>
        <xdr:cNvCxnSpPr/>
      </xdr:nvCxnSpPr>
      <xdr:spPr>
        <a:xfrm>
          <a:off x="2019300" y="13526630"/>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153530</xdr:rowOff>
    </xdr:from>
    <xdr:to>
      <xdr:col>2</xdr:col>
      <xdr:colOff>638175</xdr:colOff>
      <xdr:row>78</xdr:row>
      <xdr:rowOff>162674</xdr:rowOff>
    </xdr:to>
    <xdr:cxnSp macro="">
      <xdr:nvCxnSpPr>
        <xdr:cNvPr id="184" name="直線コネクタ 183"/>
        <xdr:cNvCxnSpPr/>
      </xdr:nvCxnSpPr>
      <xdr:spPr>
        <a:xfrm flipV="1">
          <a:off x="1130300" y="135266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65430</xdr:rowOff>
    </xdr:from>
    <xdr:to>
      <xdr:col>6</xdr:col>
      <xdr:colOff>561975</xdr:colOff>
      <xdr:row>78</xdr:row>
      <xdr:rowOff>167030</xdr:rowOff>
    </xdr:to>
    <xdr:sp macro="" textlink="">
      <xdr:nvSpPr>
        <xdr:cNvPr id="194" name="円/楕円 193"/>
        <xdr:cNvSpPr/>
      </xdr:nvSpPr>
      <xdr:spPr>
        <a:xfrm>
          <a:off x="4584700" y="134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151807</xdr:rowOff>
    </xdr:from>
    <xdr:ext cx="469744" cy="259045"/>
    <xdr:sp macro="" textlink="">
      <xdr:nvSpPr>
        <xdr:cNvPr id="195" name="維持補修費該当値テキスト"/>
        <xdr:cNvSpPr txBox="1"/>
      </xdr:nvSpPr>
      <xdr:spPr>
        <a:xfrm>
          <a:off x="4686300" y="1335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115912</xdr:rowOff>
    </xdr:from>
    <xdr:to>
      <xdr:col>5</xdr:col>
      <xdr:colOff>409575</xdr:colOff>
      <xdr:row>79</xdr:row>
      <xdr:rowOff>46062</xdr:rowOff>
    </xdr:to>
    <xdr:sp macro="" textlink="">
      <xdr:nvSpPr>
        <xdr:cNvPr id="196" name="円/楕円 195"/>
        <xdr:cNvSpPr/>
      </xdr:nvSpPr>
      <xdr:spPr>
        <a:xfrm>
          <a:off x="3746500" y="1348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37189</xdr:rowOff>
    </xdr:from>
    <xdr:ext cx="469744" cy="259045"/>
    <xdr:sp macro="" textlink="">
      <xdr:nvSpPr>
        <xdr:cNvPr id="197" name="テキスト ボックス 196"/>
        <xdr:cNvSpPr txBox="1"/>
      </xdr:nvSpPr>
      <xdr:spPr>
        <a:xfrm>
          <a:off x="3562427" y="1358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114275</xdr:rowOff>
    </xdr:from>
    <xdr:to>
      <xdr:col>4</xdr:col>
      <xdr:colOff>206375</xdr:colOff>
      <xdr:row>79</xdr:row>
      <xdr:rowOff>44425</xdr:rowOff>
    </xdr:to>
    <xdr:sp macro="" textlink="">
      <xdr:nvSpPr>
        <xdr:cNvPr id="198" name="円/楕円 197"/>
        <xdr:cNvSpPr/>
      </xdr:nvSpPr>
      <xdr:spPr>
        <a:xfrm>
          <a:off x="2857500" y="134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35552</xdr:rowOff>
    </xdr:from>
    <xdr:ext cx="469744" cy="259045"/>
    <xdr:sp macro="" textlink="">
      <xdr:nvSpPr>
        <xdr:cNvPr id="199" name="テキスト ボックス 198"/>
        <xdr:cNvSpPr txBox="1"/>
      </xdr:nvSpPr>
      <xdr:spPr>
        <a:xfrm>
          <a:off x="2673427" y="1358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102730</xdr:rowOff>
    </xdr:from>
    <xdr:to>
      <xdr:col>3</xdr:col>
      <xdr:colOff>3175</xdr:colOff>
      <xdr:row>79</xdr:row>
      <xdr:rowOff>32880</xdr:rowOff>
    </xdr:to>
    <xdr:sp macro="" textlink="">
      <xdr:nvSpPr>
        <xdr:cNvPr id="200" name="円/楕円 199"/>
        <xdr:cNvSpPr/>
      </xdr:nvSpPr>
      <xdr:spPr>
        <a:xfrm>
          <a:off x="1968500" y="134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24007</xdr:rowOff>
    </xdr:from>
    <xdr:ext cx="469744" cy="259045"/>
    <xdr:sp macro="" textlink="">
      <xdr:nvSpPr>
        <xdr:cNvPr id="201" name="テキスト ボックス 200"/>
        <xdr:cNvSpPr txBox="1"/>
      </xdr:nvSpPr>
      <xdr:spPr>
        <a:xfrm>
          <a:off x="1784427" y="1356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111874</xdr:rowOff>
    </xdr:from>
    <xdr:to>
      <xdr:col>1</xdr:col>
      <xdr:colOff>485775</xdr:colOff>
      <xdr:row>79</xdr:row>
      <xdr:rowOff>42024</xdr:rowOff>
    </xdr:to>
    <xdr:sp macro="" textlink="">
      <xdr:nvSpPr>
        <xdr:cNvPr id="202" name="円/楕円 201"/>
        <xdr:cNvSpPr/>
      </xdr:nvSpPr>
      <xdr:spPr>
        <a:xfrm>
          <a:off x="1079500" y="1348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33151</xdr:rowOff>
    </xdr:from>
    <xdr:ext cx="469744" cy="259045"/>
    <xdr:sp macro="" textlink="">
      <xdr:nvSpPr>
        <xdr:cNvPr id="203" name="テキスト ボックス 202"/>
        <xdr:cNvSpPr txBox="1"/>
      </xdr:nvSpPr>
      <xdr:spPr>
        <a:xfrm>
          <a:off x="895427" y="1357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156959</xdr:rowOff>
    </xdr:from>
    <xdr:to>
      <xdr:col>6</xdr:col>
      <xdr:colOff>510540</xdr:colOff>
      <xdr:row>98</xdr:row>
      <xdr:rowOff>17204</xdr:rowOff>
    </xdr:to>
    <xdr:cxnSp macro="">
      <xdr:nvCxnSpPr>
        <xdr:cNvPr id="230" name="直線コネクタ 229"/>
        <xdr:cNvCxnSpPr/>
      </xdr:nvCxnSpPr>
      <xdr:spPr>
        <a:xfrm flipV="1">
          <a:off x="4633595" y="15587459"/>
          <a:ext cx="1270" cy="123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21031</xdr:rowOff>
    </xdr:from>
    <xdr:ext cx="534377" cy="259045"/>
    <xdr:sp macro="" textlink="">
      <xdr:nvSpPr>
        <xdr:cNvPr id="231" name="扶助費最小値テキスト"/>
        <xdr:cNvSpPr txBox="1"/>
      </xdr:nvSpPr>
      <xdr:spPr>
        <a:xfrm>
          <a:off x="4686300" y="1682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98</xdr:row>
      <xdr:rowOff>17204</xdr:rowOff>
    </xdr:from>
    <xdr:to>
      <xdr:col>6</xdr:col>
      <xdr:colOff>600075</xdr:colOff>
      <xdr:row>98</xdr:row>
      <xdr:rowOff>17204</xdr:rowOff>
    </xdr:to>
    <xdr:cxnSp macro="">
      <xdr:nvCxnSpPr>
        <xdr:cNvPr id="232" name="直線コネクタ 231"/>
        <xdr:cNvCxnSpPr/>
      </xdr:nvCxnSpPr>
      <xdr:spPr>
        <a:xfrm>
          <a:off x="4546600" y="1681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103636</xdr:rowOff>
    </xdr:from>
    <xdr:ext cx="599010" cy="259045"/>
    <xdr:sp macro="" textlink="">
      <xdr:nvSpPr>
        <xdr:cNvPr id="233" name="扶助費最大値テキスト"/>
        <xdr:cNvSpPr txBox="1"/>
      </xdr:nvSpPr>
      <xdr:spPr>
        <a:xfrm>
          <a:off x="4686300" y="1536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90</xdr:row>
      <xdr:rowOff>156959</xdr:rowOff>
    </xdr:from>
    <xdr:to>
      <xdr:col>6</xdr:col>
      <xdr:colOff>600075</xdr:colOff>
      <xdr:row>90</xdr:row>
      <xdr:rowOff>156959</xdr:rowOff>
    </xdr:to>
    <xdr:cxnSp macro="">
      <xdr:nvCxnSpPr>
        <xdr:cNvPr id="234" name="直線コネクタ 233"/>
        <xdr:cNvCxnSpPr/>
      </xdr:nvCxnSpPr>
      <xdr:spPr>
        <a:xfrm>
          <a:off x="4546600" y="15587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102814</xdr:rowOff>
    </xdr:from>
    <xdr:to>
      <xdr:col>6</xdr:col>
      <xdr:colOff>511175</xdr:colOff>
      <xdr:row>97</xdr:row>
      <xdr:rowOff>135896</xdr:rowOff>
    </xdr:to>
    <xdr:cxnSp macro="">
      <xdr:nvCxnSpPr>
        <xdr:cNvPr id="235" name="直線コネクタ 234"/>
        <xdr:cNvCxnSpPr/>
      </xdr:nvCxnSpPr>
      <xdr:spPr>
        <a:xfrm flipV="1">
          <a:off x="3797300" y="16733464"/>
          <a:ext cx="8382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95595</xdr:rowOff>
    </xdr:from>
    <xdr:ext cx="534377" cy="259045"/>
    <xdr:sp macro="" textlink="">
      <xdr:nvSpPr>
        <xdr:cNvPr id="236" name="扶助費平均値テキスト"/>
        <xdr:cNvSpPr txBox="1"/>
      </xdr:nvSpPr>
      <xdr:spPr>
        <a:xfrm>
          <a:off x="4686300" y="1621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72718</xdr:rowOff>
    </xdr:from>
    <xdr:to>
      <xdr:col>6</xdr:col>
      <xdr:colOff>561975</xdr:colOff>
      <xdr:row>96</xdr:row>
      <xdr:rowOff>2868</xdr:rowOff>
    </xdr:to>
    <xdr:sp macro="" textlink="">
      <xdr:nvSpPr>
        <xdr:cNvPr id="237" name="フローチャート : 判断 236"/>
        <xdr:cNvSpPr/>
      </xdr:nvSpPr>
      <xdr:spPr>
        <a:xfrm>
          <a:off x="4584700" y="1636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135896</xdr:rowOff>
    </xdr:from>
    <xdr:to>
      <xdr:col>5</xdr:col>
      <xdr:colOff>358775</xdr:colOff>
      <xdr:row>98</xdr:row>
      <xdr:rowOff>50154</xdr:rowOff>
    </xdr:to>
    <xdr:cxnSp macro="">
      <xdr:nvCxnSpPr>
        <xdr:cNvPr id="238" name="直線コネクタ 237"/>
        <xdr:cNvCxnSpPr/>
      </xdr:nvCxnSpPr>
      <xdr:spPr>
        <a:xfrm flipV="1">
          <a:off x="2908300" y="16766546"/>
          <a:ext cx="889000" cy="8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116560</xdr:rowOff>
    </xdr:from>
    <xdr:to>
      <xdr:col>5</xdr:col>
      <xdr:colOff>409575</xdr:colOff>
      <xdr:row>96</xdr:row>
      <xdr:rowOff>46710</xdr:rowOff>
    </xdr:to>
    <xdr:sp macro="" textlink="">
      <xdr:nvSpPr>
        <xdr:cNvPr id="239" name="フローチャート : 判断 238"/>
        <xdr:cNvSpPr/>
      </xdr:nvSpPr>
      <xdr:spPr>
        <a:xfrm>
          <a:off x="3746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63237</xdr:rowOff>
    </xdr:from>
    <xdr:ext cx="534377" cy="259045"/>
    <xdr:sp macro="" textlink="">
      <xdr:nvSpPr>
        <xdr:cNvPr id="240" name="テキスト ボックス 239"/>
        <xdr:cNvSpPr txBox="1"/>
      </xdr:nvSpPr>
      <xdr:spPr>
        <a:xfrm>
          <a:off x="3530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50154</xdr:rowOff>
    </xdr:from>
    <xdr:to>
      <xdr:col>4</xdr:col>
      <xdr:colOff>155575</xdr:colOff>
      <xdr:row>98</xdr:row>
      <xdr:rowOff>62743</xdr:rowOff>
    </xdr:to>
    <xdr:cxnSp macro="">
      <xdr:nvCxnSpPr>
        <xdr:cNvPr id="241" name="直線コネクタ 240"/>
        <xdr:cNvCxnSpPr/>
      </xdr:nvCxnSpPr>
      <xdr:spPr>
        <a:xfrm flipV="1">
          <a:off x="2019300" y="16852254"/>
          <a:ext cx="889000" cy="1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17577</xdr:rowOff>
    </xdr:from>
    <xdr:to>
      <xdr:col>4</xdr:col>
      <xdr:colOff>206375</xdr:colOff>
      <xdr:row>96</xdr:row>
      <xdr:rowOff>119177</xdr:rowOff>
    </xdr:to>
    <xdr:sp macro="" textlink="">
      <xdr:nvSpPr>
        <xdr:cNvPr id="242" name="フローチャート : 判断 241"/>
        <xdr:cNvSpPr/>
      </xdr:nvSpPr>
      <xdr:spPr>
        <a:xfrm>
          <a:off x="2857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135704</xdr:rowOff>
    </xdr:from>
    <xdr:ext cx="534377" cy="259045"/>
    <xdr:sp macro="" textlink="">
      <xdr:nvSpPr>
        <xdr:cNvPr id="243" name="テキスト ボックス 242"/>
        <xdr:cNvSpPr txBox="1"/>
      </xdr:nvSpPr>
      <xdr:spPr>
        <a:xfrm>
          <a:off x="2641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62743</xdr:rowOff>
    </xdr:from>
    <xdr:to>
      <xdr:col>2</xdr:col>
      <xdr:colOff>638175</xdr:colOff>
      <xdr:row>98</xdr:row>
      <xdr:rowOff>93538</xdr:rowOff>
    </xdr:to>
    <xdr:cxnSp macro="">
      <xdr:nvCxnSpPr>
        <xdr:cNvPr id="244" name="直線コネクタ 243"/>
        <xdr:cNvCxnSpPr/>
      </xdr:nvCxnSpPr>
      <xdr:spPr>
        <a:xfrm flipV="1">
          <a:off x="1130300" y="16864843"/>
          <a:ext cx="889000" cy="3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47278</xdr:rowOff>
    </xdr:from>
    <xdr:to>
      <xdr:col>3</xdr:col>
      <xdr:colOff>3175</xdr:colOff>
      <xdr:row>96</xdr:row>
      <xdr:rowOff>148878</xdr:rowOff>
    </xdr:to>
    <xdr:sp macro="" textlink="">
      <xdr:nvSpPr>
        <xdr:cNvPr id="245" name="フローチャート : 判断 244"/>
        <xdr:cNvSpPr/>
      </xdr:nvSpPr>
      <xdr:spPr>
        <a:xfrm>
          <a:off x="1968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165405</xdr:rowOff>
    </xdr:from>
    <xdr:ext cx="534377" cy="259045"/>
    <xdr:sp macro="" textlink="">
      <xdr:nvSpPr>
        <xdr:cNvPr id="246" name="テキスト ボックス 245"/>
        <xdr:cNvSpPr txBox="1"/>
      </xdr:nvSpPr>
      <xdr:spPr>
        <a:xfrm>
          <a:off x="1752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41318</xdr:rowOff>
    </xdr:from>
    <xdr:to>
      <xdr:col>1</xdr:col>
      <xdr:colOff>485775</xdr:colOff>
      <xdr:row>96</xdr:row>
      <xdr:rowOff>142918</xdr:rowOff>
    </xdr:to>
    <xdr:sp macro="" textlink="">
      <xdr:nvSpPr>
        <xdr:cNvPr id="247" name="フローチャート : 判断 246"/>
        <xdr:cNvSpPr/>
      </xdr:nvSpPr>
      <xdr:spPr>
        <a:xfrm>
          <a:off x="1079500" y="1650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159445</xdr:rowOff>
    </xdr:from>
    <xdr:ext cx="534377" cy="259045"/>
    <xdr:sp macro="" textlink="">
      <xdr:nvSpPr>
        <xdr:cNvPr id="248" name="テキスト ボックス 247"/>
        <xdr:cNvSpPr txBox="1"/>
      </xdr:nvSpPr>
      <xdr:spPr>
        <a:xfrm>
          <a:off x="863111" y="1627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52014</xdr:rowOff>
    </xdr:from>
    <xdr:to>
      <xdr:col>6</xdr:col>
      <xdr:colOff>561975</xdr:colOff>
      <xdr:row>97</xdr:row>
      <xdr:rowOff>153614</xdr:rowOff>
    </xdr:to>
    <xdr:sp macro="" textlink="">
      <xdr:nvSpPr>
        <xdr:cNvPr id="254" name="円/楕円 253"/>
        <xdr:cNvSpPr/>
      </xdr:nvSpPr>
      <xdr:spPr>
        <a:xfrm>
          <a:off x="4584700" y="166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138391</xdr:rowOff>
    </xdr:from>
    <xdr:ext cx="534377" cy="259045"/>
    <xdr:sp macro="" textlink="">
      <xdr:nvSpPr>
        <xdr:cNvPr id="255" name="扶助費該当値テキスト"/>
        <xdr:cNvSpPr txBox="1"/>
      </xdr:nvSpPr>
      <xdr:spPr>
        <a:xfrm>
          <a:off x="4686300" y="165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40,759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85096</xdr:rowOff>
    </xdr:from>
    <xdr:to>
      <xdr:col>5</xdr:col>
      <xdr:colOff>409575</xdr:colOff>
      <xdr:row>98</xdr:row>
      <xdr:rowOff>15246</xdr:rowOff>
    </xdr:to>
    <xdr:sp macro="" textlink="">
      <xdr:nvSpPr>
        <xdr:cNvPr id="256" name="円/楕円 255"/>
        <xdr:cNvSpPr/>
      </xdr:nvSpPr>
      <xdr:spPr>
        <a:xfrm>
          <a:off x="3746500" y="1671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6373</xdr:rowOff>
    </xdr:from>
    <xdr:ext cx="534377" cy="259045"/>
    <xdr:sp macro="" textlink="">
      <xdr:nvSpPr>
        <xdr:cNvPr id="257" name="テキスト ボックス 256"/>
        <xdr:cNvSpPr txBox="1"/>
      </xdr:nvSpPr>
      <xdr:spPr>
        <a:xfrm>
          <a:off x="3530111" y="1680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38,733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170804</xdr:rowOff>
    </xdr:from>
    <xdr:to>
      <xdr:col>4</xdr:col>
      <xdr:colOff>206375</xdr:colOff>
      <xdr:row>98</xdr:row>
      <xdr:rowOff>100954</xdr:rowOff>
    </xdr:to>
    <xdr:sp macro="" textlink="">
      <xdr:nvSpPr>
        <xdr:cNvPr id="258" name="円/楕円 257"/>
        <xdr:cNvSpPr/>
      </xdr:nvSpPr>
      <xdr:spPr>
        <a:xfrm>
          <a:off x="2857500" y="1680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92081</xdr:rowOff>
    </xdr:from>
    <xdr:ext cx="534377" cy="259045"/>
    <xdr:sp macro="" textlink="">
      <xdr:nvSpPr>
        <xdr:cNvPr id="259" name="テキスト ボックス 258"/>
        <xdr:cNvSpPr txBox="1"/>
      </xdr:nvSpPr>
      <xdr:spPr>
        <a:xfrm>
          <a:off x="2641111" y="1689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11943</xdr:rowOff>
    </xdr:from>
    <xdr:to>
      <xdr:col>3</xdr:col>
      <xdr:colOff>3175</xdr:colOff>
      <xdr:row>98</xdr:row>
      <xdr:rowOff>113543</xdr:rowOff>
    </xdr:to>
    <xdr:sp macro="" textlink="">
      <xdr:nvSpPr>
        <xdr:cNvPr id="260" name="円/楕円 259"/>
        <xdr:cNvSpPr/>
      </xdr:nvSpPr>
      <xdr:spPr>
        <a:xfrm>
          <a:off x="1968500" y="1681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104670</xdr:rowOff>
    </xdr:from>
    <xdr:ext cx="534377" cy="259045"/>
    <xdr:sp macro="" textlink="">
      <xdr:nvSpPr>
        <xdr:cNvPr id="261" name="テキスト ボックス 260"/>
        <xdr:cNvSpPr txBox="1"/>
      </xdr:nvSpPr>
      <xdr:spPr>
        <a:xfrm>
          <a:off x="1752111" y="1690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42738</xdr:rowOff>
    </xdr:from>
    <xdr:to>
      <xdr:col>1</xdr:col>
      <xdr:colOff>485775</xdr:colOff>
      <xdr:row>98</xdr:row>
      <xdr:rowOff>144338</xdr:rowOff>
    </xdr:to>
    <xdr:sp macro="" textlink="">
      <xdr:nvSpPr>
        <xdr:cNvPr id="262" name="円/楕円 261"/>
        <xdr:cNvSpPr/>
      </xdr:nvSpPr>
      <xdr:spPr>
        <a:xfrm>
          <a:off x="1079500" y="168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135465</xdr:rowOff>
    </xdr:from>
    <xdr:ext cx="534377" cy="259045"/>
    <xdr:sp macro="" textlink="">
      <xdr:nvSpPr>
        <xdr:cNvPr id="263" name="テキスト ボックス 262"/>
        <xdr:cNvSpPr txBox="1"/>
      </xdr:nvSpPr>
      <xdr:spPr>
        <a:xfrm>
          <a:off x="863111" y="1693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5" name="直線コネクタ 284"/>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6"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7" name="直線コネクタ 286"/>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8"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9" name="直線コネクタ 288"/>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59800</xdr:rowOff>
    </xdr:from>
    <xdr:to>
      <xdr:col>15</xdr:col>
      <xdr:colOff>180975</xdr:colOff>
      <xdr:row>34</xdr:row>
      <xdr:rowOff>135288</xdr:rowOff>
    </xdr:to>
    <xdr:cxnSp macro="">
      <xdr:nvCxnSpPr>
        <xdr:cNvPr id="290" name="直線コネクタ 289"/>
        <xdr:cNvCxnSpPr/>
      </xdr:nvCxnSpPr>
      <xdr:spPr>
        <a:xfrm flipV="1">
          <a:off x="9639300" y="5717650"/>
          <a:ext cx="838200" cy="24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106847</xdr:rowOff>
    </xdr:from>
    <xdr:ext cx="599010" cy="259045"/>
    <xdr:sp macro="" textlink="">
      <xdr:nvSpPr>
        <xdr:cNvPr id="291" name="補助費等平均値テキスト"/>
        <xdr:cNvSpPr txBox="1"/>
      </xdr:nvSpPr>
      <xdr:spPr>
        <a:xfrm>
          <a:off x="10528300" y="6107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2" name="フローチャート : 判断 291"/>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135288</xdr:rowOff>
    </xdr:from>
    <xdr:to>
      <xdr:col>14</xdr:col>
      <xdr:colOff>28575</xdr:colOff>
      <xdr:row>35</xdr:row>
      <xdr:rowOff>51922</xdr:rowOff>
    </xdr:to>
    <xdr:cxnSp macro="">
      <xdr:nvCxnSpPr>
        <xdr:cNvPr id="293" name="直線コネクタ 292"/>
        <xdr:cNvCxnSpPr/>
      </xdr:nvCxnSpPr>
      <xdr:spPr>
        <a:xfrm flipV="1">
          <a:off x="8750300" y="5964588"/>
          <a:ext cx="889000" cy="8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4" name="フローチャート : 判断 293"/>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107775</xdr:rowOff>
    </xdr:from>
    <xdr:ext cx="534377" cy="259045"/>
    <xdr:sp macro="" textlink="">
      <xdr:nvSpPr>
        <xdr:cNvPr id="295" name="テキスト ボックス 294"/>
        <xdr:cNvSpPr txBox="1"/>
      </xdr:nvSpPr>
      <xdr:spPr>
        <a:xfrm>
          <a:off x="9372111" y="62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51922</xdr:rowOff>
    </xdr:from>
    <xdr:to>
      <xdr:col>12</xdr:col>
      <xdr:colOff>511175</xdr:colOff>
      <xdr:row>35</xdr:row>
      <xdr:rowOff>90537</xdr:rowOff>
    </xdr:to>
    <xdr:cxnSp macro="">
      <xdr:nvCxnSpPr>
        <xdr:cNvPr id="296" name="直線コネクタ 295"/>
        <xdr:cNvCxnSpPr/>
      </xdr:nvCxnSpPr>
      <xdr:spPr>
        <a:xfrm flipV="1">
          <a:off x="7861300" y="6052672"/>
          <a:ext cx="889000" cy="3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7" name="フローチャート : 判断 296"/>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132780</xdr:rowOff>
    </xdr:from>
    <xdr:ext cx="534377" cy="259045"/>
    <xdr:sp macro="" textlink="">
      <xdr:nvSpPr>
        <xdr:cNvPr id="298" name="テキスト ボックス 297"/>
        <xdr:cNvSpPr txBox="1"/>
      </xdr:nvSpPr>
      <xdr:spPr>
        <a:xfrm>
          <a:off x="8483111" y="63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90537</xdr:rowOff>
    </xdr:from>
    <xdr:to>
      <xdr:col>11</xdr:col>
      <xdr:colOff>307975</xdr:colOff>
      <xdr:row>35</xdr:row>
      <xdr:rowOff>120813</xdr:rowOff>
    </xdr:to>
    <xdr:cxnSp macro="">
      <xdr:nvCxnSpPr>
        <xdr:cNvPr id="299" name="直線コネクタ 298"/>
        <xdr:cNvCxnSpPr/>
      </xdr:nvCxnSpPr>
      <xdr:spPr>
        <a:xfrm flipV="1">
          <a:off x="6972300" y="6091287"/>
          <a:ext cx="889000" cy="3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300" name="フローチャート : 判断 299"/>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141535</xdr:rowOff>
    </xdr:from>
    <xdr:ext cx="534377" cy="259045"/>
    <xdr:sp macro="" textlink="">
      <xdr:nvSpPr>
        <xdr:cNvPr id="301" name="テキスト ボックス 300"/>
        <xdr:cNvSpPr txBox="1"/>
      </xdr:nvSpPr>
      <xdr:spPr>
        <a:xfrm>
          <a:off x="7594111" y="631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2" name="フローチャート : 判断 301"/>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162612</xdr:rowOff>
    </xdr:from>
    <xdr:ext cx="534377" cy="259045"/>
    <xdr:sp macro="" textlink="">
      <xdr:nvSpPr>
        <xdr:cNvPr id="303" name="テキスト ボックス 302"/>
        <xdr:cNvSpPr txBox="1"/>
      </xdr:nvSpPr>
      <xdr:spPr>
        <a:xfrm>
          <a:off x="6705111" y="633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9000</xdr:rowOff>
    </xdr:from>
    <xdr:to>
      <xdr:col>15</xdr:col>
      <xdr:colOff>231775</xdr:colOff>
      <xdr:row>33</xdr:row>
      <xdr:rowOff>110600</xdr:rowOff>
    </xdr:to>
    <xdr:sp macro="" textlink="">
      <xdr:nvSpPr>
        <xdr:cNvPr id="309" name="円/楕円 308"/>
        <xdr:cNvSpPr/>
      </xdr:nvSpPr>
      <xdr:spPr>
        <a:xfrm>
          <a:off x="10426700" y="566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31877</xdr:rowOff>
    </xdr:from>
    <xdr:ext cx="599010" cy="259045"/>
    <xdr:sp macro="" textlink="">
      <xdr:nvSpPr>
        <xdr:cNvPr id="310" name="補助費等該当値テキスト"/>
        <xdr:cNvSpPr txBox="1"/>
      </xdr:nvSpPr>
      <xdr:spPr>
        <a:xfrm>
          <a:off x="10528300" y="551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204,976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84488</xdr:rowOff>
    </xdr:from>
    <xdr:to>
      <xdr:col>14</xdr:col>
      <xdr:colOff>79375</xdr:colOff>
      <xdr:row>35</xdr:row>
      <xdr:rowOff>14638</xdr:rowOff>
    </xdr:to>
    <xdr:sp macro="" textlink="">
      <xdr:nvSpPr>
        <xdr:cNvPr id="311" name="円/楕円 310"/>
        <xdr:cNvSpPr/>
      </xdr:nvSpPr>
      <xdr:spPr>
        <a:xfrm>
          <a:off x="9588500" y="591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31165</xdr:rowOff>
    </xdr:from>
    <xdr:ext cx="599010" cy="259045"/>
    <xdr:sp macro="" textlink="">
      <xdr:nvSpPr>
        <xdr:cNvPr id="312" name="テキスト ボックス 311"/>
        <xdr:cNvSpPr txBox="1"/>
      </xdr:nvSpPr>
      <xdr:spPr>
        <a:xfrm>
          <a:off x="9339794" y="568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150,965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1122</xdr:rowOff>
    </xdr:from>
    <xdr:to>
      <xdr:col>12</xdr:col>
      <xdr:colOff>561975</xdr:colOff>
      <xdr:row>35</xdr:row>
      <xdr:rowOff>102722</xdr:rowOff>
    </xdr:to>
    <xdr:sp macro="" textlink="">
      <xdr:nvSpPr>
        <xdr:cNvPr id="313" name="円/楕円 312"/>
        <xdr:cNvSpPr/>
      </xdr:nvSpPr>
      <xdr:spPr>
        <a:xfrm>
          <a:off x="8699500" y="60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119249</xdr:rowOff>
    </xdr:from>
    <xdr:ext cx="599010" cy="259045"/>
    <xdr:sp macro="" textlink="">
      <xdr:nvSpPr>
        <xdr:cNvPr id="314" name="テキスト ボックス 313"/>
        <xdr:cNvSpPr txBox="1"/>
      </xdr:nvSpPr>
      <xdr:spPr>
        <a:xfrm>
          <a:off x="8450794" y="577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131,699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39737</xdr:rowOff>
    </xdr:from>
    <xdr:to>
      <xdr:col>11</xdr:col>
      <xdr:colOff>358775</xdr:colOff>
      <xdr:row>35</xdr:row>
      <xdr:rowOff>141337</xdr:rowOff>
    </xdr:to>
    <xdr:sp macro="" textlink="">
      <xdr:nvSpPr>
        <xdr:cNvPr id="315" name="円/楕円 314"/>
        <xdr:cNvSpPr/>
      </xdr:nvSpPr>
      <xdr:spPr>
        <a:xfrm>
          <a:off x="7810500" y="60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157864</xdr:rowOff>
    </xdr:from>
    <xdr:ext cx="599010" cy="259045"/>
    <xdr:sp macro="" textlink="">
      <xdr:nvSpPr>
        <xdr:cNvPr id="316" name="テキスト ボックス 315"/>
        <xdr:cNvSpPr txBox="1"/>
      </xdr:nvSpPr>
      <xdr:spPr>
        <a:xfrm>
          <a:off x="7561794" y="581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123,253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70013</xdr:rowOff>
    </xdr:from>
    <xdr:to>
      <xdr:col>10</xdr:col>
      <xdr:colOff>155575</xdr:colOff>
      <xdr:row>36</xdr:row>
      <xdr:rowOff>163</xdr:rowOff>
    </xdr:to>
    <xdr:sp macro="" textlink="">
      <xdr:nvSpPr>
        <xdr:cNvPr id="317" name="円/楕円 316"/>
        <xdr:cNvSpPr/>
      </xdr:nvSpPr>
      <xdr:spPr>
        <a:xfrm>
          <a:off x="6921500" y="60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16690</xdr:rowOff>
    </xdr:from>
    <xdr:ext cx="599010" cy="259045"/>
    <xdr:sp macro="" textlink="">
      <xdr:nvSpPr>
        <xdr:cNvPr id="318" name="テキスト ボックス 317"/>
        <xdr:cNvSpPr txBox="1"/>
      </xdr:nvSpPr>
      <xdr:spPr>
        <a:xfrm>
          <a:off x="6672794" y="584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2" name="直線コネクタ 341"/>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3"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4" name="直線コネクタ 343"/>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5"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6" name="直線コネクタ 345"/>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97599</xdr:rowOff>
    </xdr:from>
    <xdr:to>
      <xdr:col>15</xdr:col>
      <xdr:colOff>180975</xdr:colOff>
      <xdr:row>58</xdr:row>
      <xdr:rowOff>22352</xdr:rowOff>
    </xdr:to>
    <xdr:cxnSp macro="">
      <xdr:nvCxnSpPr>
        <xdr:cNvPr id="347" name="直線コネクタ 346"/>
        <xdr:cNvCxnSpPr/>
      </xdr:nvCxnSpPr>
      <xdr:spPr>
        <a:xfrm>
          <a:off x="9639300" y="9870249"/>
          <a:ext cx="838200" cy="9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8"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9" name="フローチャート : 判断 348"/>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97599</xdr:rowOff>
    </xdr:from>
    <xdr:to>
      <xdr:col>14</xdr:col>
      <xdr:colOff>28575</xdr:colOff>
      <xdr:row>57</xdr:row>
      <xdr:rowOff>112981</xdr:rowOff>
    </xdr:to>
    <xdr:cxnSp macro="">
      <xdr:nvCxnSpPr>
        <xdr:cNvPr id="350" name="直線コネクタ 349"/>
        <xdr:cNvCxnSpPr/>
      </xdr:nvCxnSpPr>
      <xdr:spPr>
        <a:xfrm flipV="1">
          <a:off x="8750300" y="9870249"/>
          <a:ext cx="889000" cy="1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51" name="フローチャート : 判断 350"/>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170127</xdr:rowOff>
    </xdr:from>
    <xdr:ext cx="599010" cy="259045"/>
    <xdr:sp macro="" textlink="">
      <xdr:nvSpPr>
        <xdr:cNvPr id="352" name="テキスト ボックス 351"/>
        <xdr:cNvSpPr txBox="1"/>
      </xdr:nvSpPr>
      <xdr:spPr>
        <a:xfrm>
          <a:off x="9339794" y="94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112981</xdr:rowOff>
    </xdr:from>
    <xdr:to>
      <xdr:col>12</xdr:col>
      <xdr:colOff>511175</xdr:colOff>
      <xdr:row>58</xdr:row>
      <xdr:rowOff>113319</xdr:rowOff>
    </xdr:to>
    <xdr:cxnSp macro="">
      <xdr:nvCxnSpPr>
        <xdr:cNvPr id="353" name="直線コネクタ 352"/>
        <xdr:cNvCxnSpPr/>
      </xdr:nvCxnSpPr>
      <xdr:spPr>
        <a:xfrm flipV="1">
          <a:off x="7861300" y="9885631"/>
          <a:ext cx="889000" cy="17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4" name="フローチャート : 判断 353"/>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170169</xdr:rowOff>
    </xdr:from>
    <xdr:ext cx="599010" cy="259045"/>
    <xdr:sp macro="" textlink="">
      <xdr:nvSpPr>
        <xdr:cNvPr id="355" name="テキスト ボックス 354"/>
        <xdr:cNvSpPr txBox="1"/>
      </xdr:nvSpPr>
      <xdr:spPr>
        <a:xfrm>
          <a:off x="8450794" y="94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113319</xdr:rowOff>
    </xdr:from>
    <xdr:to>
      <xdr:col>11</xdr:col>
      <xdr:colOff>307975</xdr:colOff>
      <xdr:row>58</xdr:row>
      <xdr:rowOff>117793</xdr:rowOff>
    </xdr:to>
    <xdr:cxnSp macro="">
      <xdr:nvCxnSpPr>
        <xdr:cNvPr id="356" name="直線コネクタ 355"/>
        <xdr:cNvCxnSpPr/>
      </xdr:nvCxnSpPr>
      <xdr:spPr>
        <a:xfrm flipV="1">
          <a:off x="6972300" y="10057419"/>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7" name="フローチャート : 判断 356"/>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93382</xdr:rowOff>
    </xdr:from>
    <xdr:ext cx="534377" cy="259045"/>
    <xdr:sp macro="" textlink="">
      <xdr:nvSpPr>
        <xdr:cNvPr id="358" name="テキスト ボックス 357"/>
        <xdr:cNvSpPr txBox="1"/>
      </xdr:nvSpPr>
      <xdr:spPr>
        <a:xfrm>
          <a:off x="7594111" y="95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9" name="フローチャート : 判断 358"/>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60" name="テキスト ボックス 359"/>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143002</xdr:rowOff>
    </xdr:from>
    <xdr:to>
      <xdr:col>15</xdr:col>
      <xdr:colOff>231775</xdr:colOff>
      <xdr:row>58</xdr:row>
      <xdr:rowOff>73152</xdr:rowOff>
    </xdr:to>
    <xdr:sp macro="" textlink="">
      <xdr:nvSpPr>
        <xdr:cNvPr id="366" name="円/楕円 365"/>
        <xdr:cNvSpPr/>
      </xdr:nvSpPr>
      <xdr:spPr>
        <a:xfrm>
          <a:off x="10426700" y="991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121429</xdr:rowOff>
    </xdr:from>
    <xdr:ext cx="534377" cy="259045"/>
    <xdr:sp macro="" textlink="">
      <xdr:nvSpPr>
        <xdr:cNvPr id="367" name="普通建設事業費該当値テキスト"/>
        <xdr:cNvSpPr txBox="1"/>
      </xdr:nvSpPr>
      <xdr:spPr>
        <a:xfrm>
          <a:off x="10528300" y="98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50,800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46799</xdr:rowOff>
    </xdr:from>
    <xdr:to>
      <xdr:col>14</xdr:col>
      <xdr:colOff>79375</xdr:colOff>
      <xdr:row>57</xdr:row>
      <xdr:rowOff>148399</xdr:rowOff>
    </xdr:to>
    <xdr:sp macro="" textlink="">
      <xdr:nvSpPr>
        <xdr:cNvPr id="368" name="円/楕円 367"/>
        <xdr:cNvSpPr/>
      </xdr:nvSpPr>
      <xdr:spPr>
        <a:xfrm>
          <a:off x="9588500" y="981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139526</xdr:rowOff>
    </xdr:from>
    <xdr:ext cx="534377" cy="259045"/>
    <xdr:sp macro="" textlink="">
      <xdr:nvSpPr>
        <xdr:cNvPr id="369" name="テキスト ボックス 368"/>
        <xdr:cNvSpPr txBox="1"/>
      </xdr:nvSpPr>
      <xdr:spPr>
        <a:xfrm>
          <a:off x="9372111" y="99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62181</xdr:rowOff>
    </xdr:from>
    <xdr:to>
      <xdr:col>12</xdr:col>
      <xdr:colOff>561975</xdr:colOff>
      <xdr:row>57</xdr:row>
      <xdr:rowOff>163781</xdr:rowOff>
    </xdr:to>
    <xdr:sp macro="" textlink="">
      <xdr:nvSpPr>
        <xdr:cNvPr id="370" name="円/楕円 369"/>
        <xdr:cNvSpPr/>
      </xdr:nvSpPr>
      <xdr:spPr>
        <a:xfrm>
          <a:off x="8699500" y="983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154908</xdr:rowOff>
    </xdr:from>
    <xdr:ext cx="534377" cy="259045"/>
    <xdr:sp macro="" textlink="">
      <xdr:nvSpPr>
        <xdr:cNvPr id="371" name="テキスト ボックス 370"/>
        <xdr:cNvSpPr txBox="1"/>
      </xdr:nvSpPr>
      <xdr:spPr>
        <a:xfrm>
          <a:off x="8483111" y="992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62519</xdr:rowOff>
    </xdr:from>
    <xdr:to>
      <xdr:col>11</xdr:col>
      <xdr:colOff>358775</xdr:colOff>
      <xdr:row>58</xdr:row>
      <xdr:rowOff>164119</xdr:rowOff>
    </xdr:to>
    <xdr:sp macro="" textlink="">
      <xdr:nvSpPr>
        <xdr:cNvPr id="372" name="円/楕円 371"/>
        <xdr:cNvSpPr/>
      </xdr:nvSpPr>
      <xdr:spPr>
        <a:xfrm>
          <a:off x="7810500" y="1000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155246</xdr:rowOff>
    </xdr:from>
    <xdr:ext cx="534377" cy="259045"/>
    <xdr:sp macro="" textlink="">
      <xdr:nvSpPr>
        <xdr:cNvPr id="373" name="テキスト ボックス 372"/>
        <xdr:cNvSpPr txBox="1"/>
      </xdr:nvSpPr>
      <xdr:spPr>
        <a:xfrm>
          <a:off x="7594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66993</xdr:rowOff>
    </xdr:from>
    <xdr:to>
      <xdr:col>10</xdr:col>
      <xdr:colOff>155575</xdr:colOff>
      <xdr:row>58</xdr:row>
      <xdr:rowOff>168593</xdr:rowOff>
    </xdr:to>
    <xdr:sp macro="" textlink="">
      <xdr:nvSpPr>
        <xdr:cNvPr id="374" name="円/楕円 373"/>
        <xdr:cNvSpPr/>
      </xdr:nvSpPr>
      <xdr:spPr>
        <a:xfrm>
          <a:off x="6921500" y="1001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159720</xdr:rowOff>
    </xdr:from>
    <xdr:ext cx="534377" cy="259045"/>
    <xdr:sp macro="" textlink="">
      <xdr:nvSpPr>
        <xdr:cNvPr id="375" name="テキスト ボックス 374"/>
        <xdr:cNvSpPr txBox="1"/>
      </xdr:nvSpPr>
      <xdr:spPr>
        <a:xfrm>
          <a:off x="6705111" y="101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7" name="直線コネクタ 396"/>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400"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401" name="直線コネクタ 400"/>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127836</xdr:rowOff>
    </xdr:from>
    <xdr:to>
      <xdr:col>15</xdr:col>
      <xdr:colOff>180975</xdr:colOff>
      <xdr:row>78</xdr:row>
      <xdr:rowOff>54697</xdr:rowOff>
    </xdr:to>
    <xdr:cxnSp macro="">
      <xdr:nvCxnSpPr>
        <xdr:cNvPr id="402" name="直線コネクタ 401"/>
        <xdr:cNvCxnSpPr/>
      </xdr:nvCxnSpPr>
      <xdr:spPr>
        <a:xfrm flipV="1">
          <a:off x="9639300" y="13329486"/>
          <a:ext cx="838200" cy="9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3"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4" name="フローチャート : 判断 403"/>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5" name="フローチャート : 判断 404"/>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6" name="テキスト ボックス 405"/>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77036</xdr:rowOff>
    </xdr:from>
    <xdr:to>
      <xdr:col>15</xdr:col>
      <xdr:colOff>231775</xdr:colOff>
      <xdr:row>78</xdr:row>
      <xdr:rowOff>7186</xdr:rowOff>
    </xdr:to>
    <xdr:sp macro="" textlink="">
      <xdr:nvSpPr>
        <xdr:cNvPr id="412" name="円/楕円 411"/>
        <xdr:cNvSpPr/>
      </xdr:nvSpPr>
      <xdr:spPr>
        <a:xfrm>
          <a:off x="10426700" y="1327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55463</xdr:rowOff>
    </xdr:from>
    <xdr:ext cx="534377" cy="259045"/>
    <xdr:sp macro="" textlink="">
      <xdr:nvSpPr>
        <xdr:cNvPr id="413" name="普通建設事業費 （ うち新規整備　）該当値テキスト"/>
        <xdr:cNvSpPr txBox="1"/>
      </xdr:nvSpPr>
      <xdr:spPr>
        <a:xfrm>
          <a:off x="10528300" y="1325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3897</xdr:rowOff>
    </xdr:from>
    <xdr:to>
      <xdr:col>14</xdr:col>
      <xdr:colOff>79375</xdr:colOff>
      <xdr:row>78</xdr:row>
      <xdr:rowOff>105497</xdr:rowOff>
    </xdr:to>
    <xdr:sp macro="" textlink="">
      <xdr:nvSpPr>
        <xdr:cNvPr id="414" name="円/楕円 413"/>
        <xdr:cNvSpPr/>
      </xdr:nvSpPr>
      <xdr:spPr>
        <a:xfrm>
          <a:off x="9588500" y="1337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96624</xdr:rowOff>
    </xdr:from>
    <xdr:ext cx="534377" cy="259045"/>
    <xdr:sp macro="" textlink="">
      <xdr:nvSpPr>
        <xdr:cNvPr id="415" name="テキスト ボックス 414"/>
        <xdr:cNvSpPr txBox="1"/>
      </xdr:nvSpPr>
      <xdr:spPr>
        <a:xfrm>
          <a:off x="9372111" y="1346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7" name="正方形/長方形 41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8" name="正方形/長方形 41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9" name="正方形/長方形 41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0" name="正方形/長方形 41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1" name="正方形/長方形 42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2" name="正方形/長方形 42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6" name="直線コネクタ 42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7" name="テキスト ボックス 42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8" name="直線コネクタ 42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9" name="テキスト ボックス 42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0" name="直線コネクタ 42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1" name="テキスト ボックス 43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2" name="直線コネクタ 43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3" name="テキスト ボックス 43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5" name="テキスト ボックス 43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7" name="直線コネクタ 436"/>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8"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9" name="直線コネクタ 438"/>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40"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41" name="直線コネクタ 440"/>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60137</xdr:rowOff>
    </xdr:from>
    <xdr:to>
      <xdr:col>15</xdr:col>
      <xdr:colOff>180975</xdr:colOff>
      <xdr:row>98</xdr:row>
      <xdr:rowOff>65588</xdr:rowOff>
    </xdr:to>
    <xdr:cxnSp macro="">
      <xdr:nvCxnSpPr>
        <xdr:cNvPr id="442" name="直線コネクタ 441"/>
        <xdr:cNvCxnSpPr/>
      </xdr:nvCxnSpPr>
      <xdr:spPr>
        <a:xfrm>
          <a:off x="9639300" y="16862237"/>
          <a:ext cx="838200" cy="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3"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4" name="フローチャート : 判断 443"/>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5" name="フローチャート : 判断 444"/>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102145</xdr:rowOff>
    </xdr:from>
    <xdr:ext cx="534377" cy="259045"/>
    <xdr:sp macro="" textlink="">
      <xdr:nvSpPr>
        <xdr:cNvPr id="446" name="テキスト ボックス 445"/>
        <xdr:cNvSpPr txBox="1"/>
      </xdr:nvSpPr>
      <xdr:spPr>
        <a:xfrm>
          <a:off x="9372111" y="1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14788</xdr:rowOff>
    </xdr:from>
    <xdr:to>
      <xdr:col>15</xdr:col>
      <xdr:colOff>231775</xdr:colOff>
      <xdr:row>98</xdr:row>
      <xdr:rowOff>116388</xdr:rowOff>
    </xdr:to>
    <xdr:sp macro="" textlink="">
      <xdr:nvSpPr>
        <xdr:cNvPr id="452" name="円/楕円 451"/>
        <xdr:cNvSpPr/>
      </xdr:nvSpPr>
      <xdr:spPr>
        <a:xfrm>
          <a:off x="10426700" y="1681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101165</xdr:rowOff>
    </xdr:from>
    <xdr:ext cx="469744" cy="259045"/>
    <xdr:sp macro="" textlink="">
      <xdr:nvSpPr>
        <xdr:cNvPr id="453" name="普通建設事業費 （ うち更新整備　）該当値テキスト"/>
        <xdr:cNvSpPr txBox="1"/>
      </xdr:nvSpPr>
      <xdr:spPr>
        <a:xfrm>
          <a:off x="10528300" y="16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9337</xdr:rowOff>
    </xdr:from>
    <xdr:to>
      <xdr:col>14</xdr:col>
      <xdr:colOff>79375</xdr:colOff>
      <xdr:row>98</xdr:row>
      <xdr:rowOff>110937</xdr:rowOff>
    </xdr:to>
    <xdr:sp macro="" textlink="">
      <xdr:nvSpPr>
        <xdr:cNvPr id="454" name="円/楕円 453"/>
        <xdr:cNvSpPr/>
      </xdr:nvSpPr>
      <xdr:spPr>
        <a:xfrm>
          <a:off x="9588500" y="1681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102064</xdr:rowOff>
    </xdr:from>
    <xdr:ext cx="469744" cy="259045"/>
    <xdr:sp macro="" textlink="">
      <xdr:nvSpPr>
        <xdr:cNvPr id="455" name="テキスト ボックス 454"/>
        <xdr:cNvSpPr txBox="1"/>
      </xdr:nvSpPr>
      <xdr:spPr>
        <a:xfrm>
          <a:off x="9404427" y="1690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1" name="テキスト ボックス 47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3" name="テキスト ボックス 47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5" name="テキスト ボックス 47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7" name="テキスト ボックス 47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9" name="直線コネクタ 478"/>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1" name="直線コネクタ 48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2"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3" name="直線コネクタ 482"/>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164336</xdr:rowOff>
    </xdr:from>
    <xdr:to>
      <xdr:col>23</xdr:col>
      <xdr:colOff>517525</xdr:colOff>
      <xdr:row>39</xdr:row>
      <xdr:rowOff>40030</xdr:rowOff>
    </xdr:to>
    <xdr:cxnSp macro="">
      <xdr:nvCxnSpPr>
        <xdr:cNvPr id="484" name="直線コネクタ 483"/>
        <xdr:cNvCxnSpPr/>
      </xdr:nvCxnSpPr>
      <xdr:spPr>
        <a:xfrm>
          <a:off x="15481300" y="6679436"/>
          <a:ext cx="838200" cy="4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5"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6" name="フローチャート : 判断 485"/>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162949</xdr:rowOff>
    </xdr:from>
    <xdr:to>
      <xdr:col>22</xdr:col>
      <xdr:colOff>365125</xdr:colOff>
      <xdr:row>38</xdr:row>
      <xdr:rowOff>164336</xdr:rowOff>
    </xdr:to>
    <xdr:cxnSp macro="">
      <xdr:nvCxnSpPr>
        <xdr:cNvPr id="487" name="直線コネクタ 486"/>
        <xdr:cNvCxnSpPr/>
      </xdr:nvCxnSpPr>
      <xdr:spPr>
        <a:xfrm>
          <a:off x="14592300" y="6678049"/>
          <a:ext cx="8890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8" name="フローチャート : 判断 487"/>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9" name="テキスト ボックス 488"/>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162949</xdr:rowOff>
    </xdr:from>
    <xdr:to>
      <xdr:col>21</xdr:col>
      <xdr:colOff>161925</xdr:colOff>
      <xdr:row>39</xdr:row>
      <xdr:rowOff>26124</xdr:rowOff>
    </xdr:to>
    <xdr:cxnSp macro="">
      <xdr:nvCxnSpPr>
        <xdr:cNvPr id="490" name="直線コネクタ 489"/>
        <xdr:cNvCxnSpPr/>
      </xdr:nvCxnSpPr>
      <xdr:spPr>
        <a:xfrm flipV="1">
          <a:off x="13703300" y="6678049"/>
          <a:ext cx="889000" cy="3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91" name="フローチャート : 判断 490"/>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2" name="テキスト ボックス 491"/>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139540</xdr:rowOff>
    </xdr:from>
    <xdr:to>
      <xdr:col>19</xdr:col>
      <xdr:colOff>644525</xdr:colOff>
      <xdr:row>39</xdr:row>
      <xdr:rowOff>26124</xdr:rowOff>
    </xdr:to>
    <xdr:cxnSp macro="">
      <xdr:nvCxnSpPr>
        <xdr:cNvPr id="493" name="直線コネクタ 492"/>
        <xdr:cNvCxnSpPr/>
      </xdr:nvCxnSpPr>
      <xdr:spPr>
        <a:xfrm>
          <a:off x="12814300" y="6654640"/>
          <a:ext cx="889000" cy="5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4" name="フローチャート : 判断 493"/>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5" name="テキスト ボックス 494"/>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6" name="フローチャート : 判断 495"/>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20838</xdr:rowOff>
    </xdr:from>
    <xdr:ext cx="469744" cy="259045"/>
    <xdr:sp macro="" textlink="">
      <xdr:nvSpPr>
        <xdr:cNvPr id="497" name="テキスト ボックス 496"/>
        <xdr:cNvSpPr txBox="1"/>
      </xdr:nvSpPr>
      <xdr:spPr>
        <a:xfrm>
          <a:off x="12579427" y="670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160680</xdr:rowOff>
    </xdr:from>
    <xdr:to>
      <xdr:col>23</xdr:col>
      <xdr:colOff>568325</xdr:colOff>
      <xdr:row>39</xdr:row>
      <xdr:rowOff>90830</xdr:rowOff>
    </xdr:to>
    <xdr:sp macro="" textlink="">
      <xdr:nvSpPr>
        <xdr:cNvPr id="503" name="円/楕円 502"/>
        <xdr:cNvSpPr/>
      </xdr:nvSpPr>
      <xdr:spPr>
        <a:xfrm>
          <a:off x="16268700" y="66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75607</xdr:rowOff>
    </xdr:from>
    <xdr:ext cx="378565" cy="259045"/>
    <xdr:sp macro="" textlink="">
      <xdr:nvSpPr>
        <xdr:cNvPr id="504" name="災害復旧事業費該当値テキスト"/>
        <xdr:cNvSpPr txBox="1"/>
      </xdr:nvSpPr>
      <xdr:spPr>
        <a:xfrm>
          <a:off x="16370300" y="6590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113536</xdr:rowOff>
    </xdr:from>
    <xdr:to>
      <xdr:col>22</xdr:col>
      <xdr:colOff>415925</xdr:colOff>
      <xdr:row>39</xdr:row>
      <xdr:rowOff>43686</xdr:rowOff>
    </xdr:to>
    <xdr:sp macro="" textlink="">
      <xdr:nvSpPr>
        <xdr:cNvPr id="505" name="円/楕円 504"/>
        <xdr:cNvSpPr/>
      </xdr:nvSpPr>
      <xdr:spPr>
        <a:xfrm>
          <a:off x="15430500" y="662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34813</xdr:rowOff>
    </xdr:from>
    <xdr:ext cx="469744" cy="259045"/>
    <xdr:sp macro="" textlink="">
      <xdr:nvSpPr>
        <xdr:cNvPr id="506" name="テキスト ボックス 505"/>
        <xdr:cNvSpPr txBox="1"/>
      </xdr:nvSpPr>
      <xdr:spPr>
        <a:xfrm>
          <a:off x="15246427" y="672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112149</xdr:rowOff>
    </xdr:from>
    <xdr:to>
      <xdr:col>21</xdr:col>
      <xdr:colOff>212725</xdr:colOff>
      <xdr:row>39</xdr:row>
      <xdr:rowOff>42299</xdr:rowOff>
    </xdr:to>
    <xdr:sp macro="" textlink="">
      <xdr:nvSpPr>
        <xdr:cNvPr id="507" name="円/楕円 506"/>
        <xdr:cNvSpPr/>
      </xdr:nvSpPr>
      <xdr:spPr>
        <a:xfrm>
          <a:off x="14541500" y="662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33426</xdr:rowOff>
    </xdr:from>
    <xdr:ext cx="469744" cy="259045"/>
    <xdr:sp macro="" textlink="">
      <xdr:nvSpPr>
        <xdr:cNvPr id="508" name="テキスト ボックス 507"/>
        <xdr:cNvSpPr txBox="1"/>
      </xdr:nvSpPr>
      <xdr:spPr>
        <a:xfrm>
          <a:off x="14357427" y="671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146774</xdr:rowOff>
    </xdr:from>
    <xdr:to>
      <xdr:col>20</xdr:col>
      <xdr:colOff>9525</xdr:colOff>
      <xdr:row>39</xdr:row>
      <xdr:rowOff>76924</xdr:rowOff>
    </xdr:to>
    <xdr:sp macro="" textlink="">
      <xdr:nvSpPr>
        <xdr:cNvPr id="509" name="円/楕円 508"/>
        <xdr:cNvSpPr/>
      </xdr:nvSpPr>
      <xdr:spPr>
        <a:xfrm>
          <a:off x="13652500" y="66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68051</xdr:rowOff>
    </xdr:from>
    <xdr:ext cx="469744" cy="259045"/>
    <xdr:sp macro="" textlink="">
      <xdr:nvSpPr>
        <xdr:cNvPr id="510" name="テキスト ボックス 509"/>
        <xdr:cNvSpPr txBox="1"/>
      </xdr:nvSpPr>
      <xdr:spPr>
        <a:xfrm>
          <a:off x="13468427"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88740</xdr:rowOff>
    </xdr:from>
    <xdr:to>
      <xdr:col>18</xdr:col>
      <xdr:colOff>492125</xdr:colOff>
      <xdr:row>39</xdr:row>
      <xdr:rowOff>18890</xdr:rowOff>
    </xdr:to>
    <xdr:sp macro="" textlink="">
      <xdr:nvSpPr>
        <xdr:cNvPr id="511" name="円/楕円 510"/>
        <xdr:cNvSpPr/>
      </xdr:nvSpPr>
      <xdr:spPr>
        <a:xfrm>
          <a:off x="12763500" y="6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35417</xdr:rowOff>
    </xdr:from>
    <xdr:ext cx="534377" cy="259045"/>
    <xdr:sp macro="" textlink="">
      <xdr:nvSpPr>
        <xdr:cNvPr id="512" name="テキスト ボックス 511"/>
        <xdr:cNvSpPr txBox="1"/>
      </xdr:nvSpPr>
      <xdr:spPr>
        <a:xfrm>
          <a:off x="12547111" y="637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2" name="直線コネクタ 57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3" name="テキスト ボックス 57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4" name="直線コネクタ 57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5" name="テキスト ボックス 57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6" name="直線コネクタ 57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7" name="テキスト ボックス 57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81" name="直線コネクタ 580"/>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2"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3" name="直線コネクタ 582"/>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4"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5" name="直線コネクタ 584"/>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118983</xdr:rowOff>
    </xdr:from>
    <xdr:to>
      <xdr:col>23</xdr:col>
      <xdr:colOff>517525</xdr:colOff>
      <xdr:row>75</xdr:row>
      <xdr:rowOff>133848</xdr:rowOff>
    </xdr:to>
    <xdr:cxnSp macro="">
      <xdr:nvCxnSpPr>
        <xdr:cNvPr id="586" name="直線コネクタ 585"/>
        <xdr:cNvCxnSpPr/>
      </xdr:nvCxnSpPr>
      <xdr:spPr>
        <a:xfrm>
          <a:off x="15481300" y="12977733"/>
          <a:ext cx="838200" cy="1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81146</xdr:rowOff>
    </xdr:from>
    <xdr:ext cx="534377" cy="259045"/>
    <xdr:sp macro="" textlink="">
      <xdr:nvSpPr>
        <xdr:cNvPr id="587" name="公債費平均値テキスト"/>
        <xdr:cNvSpPr txBox="1"/>
      </xdr:nvSpPr>
      <xdr:spPr>
        <a:xfrm>
          <a:off x="16370300" y="1293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8" name="フローチャート : 判断 587"/>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101375</xdr:rowOff>
    </xdr:from>
    <xdr:to>
      <xdr:col>22</xdr:col>
      <xdr:colOff>365125</xdr:colOff>
      <xdr:row>75</xdr:row>
      <xdr:rowOff>118983</xdr:rowOff>
    </xdr:to>
    <xdr:cxnSp macro="">
      <xdr:nvCxnSpPr>
        <xdr:cNvPr id="589" name="直線コネクタ 588"/>
        <xdr:cNvCxnSpPr/>
      </xdr:nvCxnSpPr>
      <xdr:spPr>
        <a:xfrm>
          <a:off x="14592300" y="12960125"/>
          <a:ext cx="889000" cy="1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90" name="フローチャート : 判断 589"/>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3736</xdr:rowOff>
    </xdr:from>
    <xdr:ext cx="534377" cy="259045"/>
    <xdr:sp macro="" textlink="">
      <xdr:nvSpPr>
        <xdr:cNvPr id="591" name="テキスト ボックス 590"/>
        <xdr:cNvSpPr txBox="1"/>
      </xdr:nvSpPr>
      <xdr:spPr>
        <a:xfrm>
          <a:off x="15214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101375</xdr:rowOff>
    </xdr:from>
    <xdr:to>
      <xdr:col>21</xdr:col>
      <xdr:colOff>161925</xdr:colOff>
      <xdr:row>75</xdr:row>
      <xdr:rowOff>137551</xdr:rowOff>
    </xdr:to>
    <xdr:cxnSp macro="">
      <xdr:nvCxnSpPr>
        <xdr:cNvPr id="592" name="直線コネクタ 591"/>
        <xdr:cNvCxnSpPr/>
      </xdr:nvCxnSpPr>
      <xdr:spPr>
        <a:xfrm flipV="1">
          <a:off x="13703300" y="12960125"/>
          <a:ext cx="889000" cy="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3" name="フローチャート : 判断 592"/>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162082</xdr:rowOff>
    </xdr:from>
    <xdr:ext cx="534377" cy="259045"/>
    <xdr:sp macro="" textlink="">
      <xdr:nvSpPr>
        <xdr:cNvPr id="594" name="テキスト ボックス 593"/>
        <xdr:cNvSpPr txBox="1"/>
      </xdr:nvSpPr>
      <xdr:spPr>
        <a:xfrm>
          <a:off x="14325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137551</xdr:rowOff>
    </xdr:from>
    <xdr:to>
      <xdr:col>19</xdr:col>
      <xdr:colOff>644525</xdr:colOff>
      <xdr:row>75</xdr:row>
      <xdr:rowOff>139980</xdr:rowOff>
    </xdr:to>
    <xdr:cxnSp macro="">
      <xdr:nvCxnSpPr>
        <xdr:cNvPr id="595" name="直線コネクタ 594"/>
        <xdr:cNvCxnSpPr/>
      </xdr:nvCxnSpPr>
      <xdr:spPr>
        <a:xfrm flipV="1">
          <a:off x="12814300" y="12996301"/>
          <a:ext cx="8890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6" name="フローチャート : 判断 595"/>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7" name="テキスト ボックス 596"/>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8" name="フローチャート : 判断 597"/>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9" name="テキスト ボックス 598"/>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83048</xdr:rowOff>
    </xdr:from>
    <xdr:to>
      <xdr:col>23</xdr:col>
      <xdr:colOff>568325</xdr:colOff>
      <xdr:row>76</xdr:row>
      <xdr:rowOff>13198</xdr:rowOff>
    </xdr:to>
    <xdr:sp macro="" textlink="">
      <xdr:nvSpPr>
        <xdr:cNvPr id="605" name="円/楕円 604"/>
        <xdr:cNvSpPr/>
      </xdr:nvSpPr>
      <xdr:spPr>
        <a:xfrm>
          <a:off x="16268700" y="129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105925</xdr:rowOff>
    </xdr:from>
    <xdr:ext cx="534377" cy="259045"/>
    <xdr:sp macro="" textlink="">
      <xdr:nvSpPr>
        <xdr:cNvPr id="606" name="公債費該当値テキスト"/>
        <xdr:cNvSpPr txBox="1"/>
      </xdr:nvSpPr>
      <xdr:spPr>
        <a:xfrm>
          <a:off x="16370300" y="1279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71,024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68183</xdr:rowOff>
    </xdr:from>
    <xdr:to>
      <xdr:col>22</xdr:col>
      <xdr:colOff>415925</xdr:colOff>
      <xdr:row>75</xdr:row>
      <xdr:rowOff>169783</xdr:rowOff>
    </xdr:to>
    <xdr:sp macro="" textlink="">
      <xdr:nvSpPr>
        <xdr:cNvPr id="607" name="円/楕円 606"/>
        <xdr:cNvSpPr/>
      </xdr:nvSpPr>
      <xdr:spPr>
        <a:xfrm>
          <a:off x="15430500" y="1292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14860</xdr:rowOff>
    </xdr:from>
    <xdr:ext cx="534377" cy="259045"/>
    <xdr:sp macro="" textlink="">
      <xdr:nvSpPr>
        <xdr:cNvPr id="608" name="テキスト ボックス 607"/>
        <xdr:cNvSpPr txBox="1"/>
      </xdr:nvSpPr>
      <xdr:spPr>
        <a:xfrm>
          <a:off x="15214111" y="127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73,625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50575</xdr:rowOff>
    </xdr:from>
    <xdr:to>
      <xdr:col>21</xdr:col>
      <xdr:colOff>212725</xdr:colOff>
      <xdr:row>75</xdr:row>
      <xdr:rowOff>152175</xdr:rowOff>
    </xdr:to>
    <xdr:sp macro="" textlink="">
      <xdr:nvSpPr>
        <xdr:cNvPr id="609" name="円/楕円 608"/>
        <xdr:cNvSpPr/>
      </xdr:nvSpPr>
      <xdr:spPr>
        <a:xfrm>
          <a:off x="14541500" y="1290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168702</xdr:rowOff>
    </xdr:from>
    <xdr:ext cx="534377" cy="259045"/>
    <xdr:sp macro="" textlink="">
      <xdr:nvSpPr>
        <xdr:cNvPr id="610" name="テキスト ボックス 609"/>
        <xdr:cNvSpPr txBox="1"/>
      </xdr:nvSpPr>
      <xdr:spPr>
        <a:xfrm>
          <a:off x="14325111" y="1268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76,706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86751</xdr:rowOff>
    </xdr:from>
    <xdr:to>
      <xdr:col>20</xdr:col>
      <xdr:colOff>9525</xdr:colOff>
      <xdr:row>76</xdr:row>
      <xdr:rowOff>16901</xdr:rowOff>
    </xdr:to>
    <xdr:sp macro="" textlink="">
      <xdr:nvSpPr>
        <xdr:cNvPr id="611" name="円/楕円 610"/>
        <xdr:cNvSpPr/>
      </xdr:nvSpPr>
      <xdr:spPr>
        <a:xfrm>
          <a:off x="13652500" y="1294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8028</xdr:rowOff>
    </xdr:from>
    <xdr:ext cx="534377" cy="259045"/>
    <xdr:sp macro="" textlink="">
      <xdr:nvSpPr>
        <xdr:cNvPr id="612" name="テキスト ボックス 611"/>
        <xdr:cNvSpPr txBox="1"/>
      </xdr:nvSpPr>
      <xdr:spPr>
        <a:xfrm>
          <a:off x="13436111" y="1303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89180</xdr:rowOff>
    </xdr:from>
    <xdr:to>
      <xdr:col>18</xdr:col>
      <xdr:colOff>492125</xdr:colOff>
      <xdr:row>76</xdr:row>
      <xdr:rowOff>19329</xdr:rowOff>
    </xdr:to>
    <xdr:sp macro="" textlink="">
      <xdr:nvSpPr>
        <xdr:cNvPr id="613" name="円/楕円 612"/>
        <xdr:cNvSpPr/>
      </xdr:nvSpPr>
      <xdr:spPr>
        <a:xfrm>
          <a:off x="12763500" y="129479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10458</xdr:rowOff>
    </xdr:from>
    <xdr:ext cx="534377" cy="259045"/>
    <xdr:sp macro="" textlink="">
      <xdr:nvSpPr>
        <xdr:cNvPr id="614" name="テキスト ボックス 613"/>
        <xdr:cNvSpPr txBox="1"/>
      </xdr:nvSpPr>
      <xdr:spPr>
        <a:xfrm>
          <a:off x="12547111" y="1304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5" name="直線コネクタ 62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6" name="テキスト ボックス 62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7" name="直線コネクタ 62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8" name="テキスト ボックス 62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9" name="直線コネクタ 62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0" name="テキスト ボックス 62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1" name="直線コネクタ 63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2" name="テキスト ボックス 63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3" name="直線コネクタ 63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4" name="テキスト ボックス 63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6" name="直線コネクタ 635"/>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7"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8" name="直線コネクタ 637"/>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9"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40" name="直線コネクタ 639"/>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23727</xdr:rowOff>
    </xdr:from>
    <xdr:to>
      <xdr:col>23</xdr:col>
      <xdr:colOff>517525</xdr:colOff>
      <xdr:row>98</xdr:row>
      <xdr:rowOff>86061</xdr:rowOff>
    </xdr:to>
    <xdr:cxnSp macro="">
      <xdr:nvCxnSpPr>
        <xdr:cNvPr id="641" name="直線コネクタ 640"/>
        <xdr:cNvCxnSpPr/>
      </xdr:nvCxnSpPr>
      <xdr:spPr>
        <a:xfrm flipV="1">
          <a:off x="15481300" y="16825827"/>
          <a:ext cx="838200" cy="6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2"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3" name="フローチャート : 判断 642"/>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28234</xdr:rowOff>
    </xdr:from>
    <xdr:to>
      <xdr:col>22</xdr:col>
      <xdr:colOff>365125</xdr:colOff>
      <xdr:row>98</xdr:row>
      <xdr:rowOff>86061</xdr:rowOff>
    </xdr:to>
    <xdr:cxnSp macro="">
      <xdr:nvCxnSpPr>
        <xdr:cNvPr id="644" name="直線コネクタ 643"/>
        <xdr:cNvCxnSpPr/>
      </xdr:nvCxnSpPr>
      <xdr:spPr>
        <a:xfrm>
          <a:off x="14592300" y="16830334"/>
          <a:ext cx="889000" cy="5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5" name="フローチャート : 判断 644"/>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6" name="テキスト ボックス 645"/>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28234</xdr:rowOff>
    </xdr:from>
    <xdr:to>
      <xdr:col>21</xdr:col>
      <xdr:colOff>161925</xdr:colOff>
      <xdr:row>98</xdr:row>
      <xdr:rowOff>30438</xdr:rowOff>
    </xdr:to>
    <xdr:cxnSp macro="">
      <xdr:nvCxnSpPr>
        <xdr:cNvPr id="647" name="直線コネクタ 646"/>
        <xdr:cNvCxnSpPr/>
      </xdr:nvCxnSpPr>
      <xdr:spPr>
        <a:xfrm flipV="1">
          <a:off x="13703300" y="16830334"/>
          <a:ext cx="889000" cy="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8" name="フローチャート : 判断 647"/>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19908</xdr:rowOff>
    </xdr:from>
    <xdr:ext cx="534377" cy="259045"/>
    <xdr:sp macro="" textlink="">
      <xdr:nvSpPr>
        <xdr:cNvPr id="649" name="テキスト ボックス 648"/>
        <xdr:cNvSpPr txBox="1"/>
      </xdr:nvSpPr>
      <xdr:spPr>
        <a:xfrm>
          <a:off x="14325111"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30438</xdr:rowOff>
    </xdr:from>
    <xdr:to>
      <xdr:col>19</xdr:col>
      <xdr:colOff>644525</xdr:colOff>
      <xdr:row>98</xdr:row>
      <xdr:rowOff>46856</xdr:rowOff>
    </xdr:to>
    <xdr:cxnSp macro="">
      <xdr:nvCxnSpPr>
        <xdr:cNvPr id="650" name="直線コネクタ 649"/>
        <xdr:cNvCxnSpPr/>
      </xdr:nvCxnSpPr>
      <xdr:spPr>
        <a:xfrm flipV="1">
          <a:off x="12814300" y="16832538"/>
          <a:ext cx="889000" cy="1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51" name="フローチャート : 判断 650"/>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2" name="テキスト ボックス 651"/>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3" name="フローチャート : 判断 652"/>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4" name="テキスト ボックス 653"/>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5" name="テキスト ボックス 65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6" name="テキスト ボックス 65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7" name="テキスト ボックス 65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8" name="テキスト ボックス 65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9" name="テキスト ボックス 65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144377</xdr:rowOff>
    </xdr:from>
    <xdr:to>
      <xdr:col>23</xdr:col>
      <xdr:colOff>568325</xdr:colOff>
      <xdr:row>98</xdr:row>
      <xdr:rowOff>74527</xdr:rowOff>
    </xdr:to>
    <xdr:sp macro="" textlink="">
      <xdr:nvSpPr>
        <xdr:cNvPr id="660" name="円/楕円 659"/>
        <xdr:cNvSpPr/>
      </xdr:nvSpPr>
      <xdr:spPr>
        <a:xfrm>
          <a:off x="16268700" y="1677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59304</xdr:rowOff>
    </xdr:from>
    <xdr:ext cx="534377" cy="259045"/>
    <xdr:sp macro="" textlink="">
      <xdr:nvSpPr>
        <xdr:cNvPr id="661" name="積立金該当値テキスト"/>
        <xdr:cNvSpPr txBox="1"/>
      </xdr:nvSpPr>
      <xdr:spPr>
        <a:xfrm>
          <a:off x="16370300" y="1668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25,366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35261</xdr:rowOff>
    </xdr:from>
    <xdr:to>
      <xdr:col>22</xdr:col>
      <xdr:colOff>415925</xdr:colOff>
      <xdr:row>98</xdr:row>
      <xdr:rowOff>136861</xdr:rowOff>
    </xdr:to>
    <xdr:sp macro="" textlink="">
      <xdr:nvSpPr>
        <xdr:cNvPr id="662" name="円/楕円 661"/>
        <xdr:cNvSpPr/>
      </xdr:nvSpPr>
      <xdr:spPr>
        <a:xfrm>
          <a:off x="15430500" y="168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127988</xdr:rowOff>
    </xdr:from>
    <xdr:ext cx="534377" cy="259045"/>
    <xdr:sp macro="" textlink="">
      <xdr:nvSpPr>
        <xdr:cNvPr id="663" name="テキスト ボックス 662"/>
        <xdr:cNvSpPr txBox="1"/>
      </xdr:nvSpPr>
      <xdr:spPr>
        <a:xfrm>
          <a:off x="15214111" y="1693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148884</xdr:rowOff>
    </xdr:from>
    <xdr:to>
      <xdr:col>21</xdr:col>
      <xdr:colOff>212725</xdr:colOff>
      <xdr:row>98</xdr:row>
      <xdr:rowOff>79034</xdr:rowOff>
    </xdr:to>
    <xdr:sp macro="" textlink="">
      <xdr:nvSpPr>
        <xdr:cNvPr id="664" name="円/楕円 663"/>
        <xdr:cNvSpPr/>
      </xdr:nvSpPr>
      <xdr:spPr>
        <a:xfrm>
          <a:off x="14541500" y="1677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70161</xdr:rowOff>
    </xdr:from>
    <xdr:ext cx="534377" cy="259045"/>
    <xdr:sp macro="" textlink="">
      <xdr:nvSpPr>
        <xdr:cNvPr id="665" name="テキスト ボックス 664"/>
        <xdr:cNvSpPr txBox="1"/>
      </xdr:nvSpPr>
      <xdr:spPr>
        <a:xfrm>
          <a:off x="14325111" y="1687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151088</xdr:rowOff>
    </xdr:from>
    <xdr:to>
      <xdr:col>20</xdr:col>
      <xdr:colOff>9525</xdr:colOff>
      <xdr:row>98</xdr:row>
      <xdr:rowOff>81238</xdr:rowOff>
    </xdr:to>
    <xdr:sp macro="" textlink="">
      <xdr:nvSpPr>
        <xdr:cNvPr id="666" name="円/楕円 665"/>
        <xdr:cNvSpPr/>
      </xdr:nvSpPr>
      <xdr:spPr>
        <a:xfrm>
          <a:off x="13652500" y="1678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72365</xdr:rowOff>
    </xdr:from>
    <xdr:ext cx="534377" cy="259045"/>
    <xdr:sp macro="" textlink="">
      <xdr:nvSpPr>
        <xdr:cNvPr id="667" name="テキスト ボックス 666"/>
        <xdr:cNvSpPr txBox="1"/>
      </xdr:nvSpPr>
      <xdr:spPr>
        <a:xfrm>
          <a:off x="13436111" y="168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167506</xdr:rowOff>
    </xdr:from>
    <xdr:to>
      <xdr:col>18</xdr:col>
      <xdr:colOff>492125</xdr:colOff>
      <xdr:row>98</xdr:row>
      <xdr:rowOff>97656</xdr:rowOff>
    </xdr:to>
    <xdr:sp macro="" textlink="">
      <xdr:nvSpPr>
        <xdr:cNvPr id="668" name="円/楕円 667"/>
        <xdr:cNvSpPr/>
      </xdr:nvSpPr>
      <xdr:spPr>
        <a:xfrm>
          <a:off x="12763500" y="1679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88783</xdr:rowOff>
    </xdr:from>
    <xdr:ext cx="534377" cy="259045"/>
    <xdr:sp macro="" textlink="">
      <xdr:nvSpPr>
        <xdr:cNvPr id="669" name="テキスト ボックス 668"/>
        <xdr:cNvSpPr txBox="1"/>
      </xdr:nvSpPr>
      <xdr:spPr>
        <a:xfrm>
          <a:off x="12547111" y="1689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0" name="正方形/長方形 66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1" name="正方形/長方形 67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2" name="正方形/長方形 67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3" name="正方形/長方形 67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4" name="正方形/長方形 67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5" name="正方形/長方形 67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6" name="正方形/長方形 67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7" name="正方形/長方形 67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8" name="テキスト ボックス 67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9" name="直線コネクタ 67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0" name="直線コネクタ 67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1" name="テキスト ボックス 68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2" name="直線コネクタ 68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83" name="テキスト ボックス 68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84" name="直線コネクタ 68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85" name="テキスト ボックス 68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86" name="直線コネクタ 68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87" name="テキスト ボックス 68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88" name="直線コネクタ 68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89" name="テキスト ボックス 68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0" name="直線コネクタ 68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1" name="テキスト ボックス 69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3" name="テキスト ボックス 69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28122</xdr:rowOff>
    </xdr:from>
    <xdr:to>
      <xdr:col>32</xdr:col>
      <xdr:colOff>186689</xdr:colOff>
      <xdr:row>39</xdr:row>
      <xdr:rowOff>98878</xdr:rowOff>
    </xdr:to>
    <xdr:cxnSp macro="">
      <xdr:nvCxnSpPr>
        <xdr:cNvPr id="695" name="直線コネクタ 694"/>
        <xdr:cNvCxnSpPr/>
      </xdr:nvCxnSpPr>
      <xdr:spPr>
        <a:xfrm flipV="1">
          <a:off x="22159595" y="5685972"/>
          <a:ext cx="1269" cy="1099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69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697" name="直線コネクタ 69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146249</xdr:rowOff>
    </xdr:from>
    <xdr:ext cx="534377" cy="259045"/>
    <xdr:sp macro="" textlink="">
      <xdr:nvSpPr>
        <xdr:cNvPr id="698" name="投資及び出資金最大値テキスト"/>
        <xdr:cNvSpPr txBox="1"/>
      </xdr:nvSpPr>
      <xdr:spPr>
        <a:xfrm>
          <a:off x="22212300" y="546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33</xdr:row>
      <xdr:rowOff>28122</xdr:rowOff>
    </xdr:from>
    <xdr:to>
      <xdr:col>32</xdr:col>
      <xdr:colOff>276225</xdr:colOff>
      <xdr:row>33</xdr:row>
      <xdr:rowOff>28122</xdr:rowOff>
    </xdr:to>
    <xdr:cxnSp macro="">
      <xdr:nvCxnSpPr>
        <xdr:cNvPr id="699" name="直線コネクタ 698"/>
        <xdr:cNvCxnSpPr/>
      </xdr:nvCxnSpPr>
      <xdr:spPr>
        <a:xfrm>
          <a:off x="22072600" y="568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00" name="直線コネクタ 69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144216</xdr:rowOff>
    </xdr:from>
    <xdr:ext cx="378565" cy="259045"/>
    <xdr:sp macro="" textlink="">
      <xdr:nvSpPr>
        <xdr:cNvPr id="701" name="投資及び出資金平均値テキスト"/>
        <xdr:cNvSpPr txBox="1"/>
      </xdr:nvSpPr>
      <xdr:spPr>
        <a:xfrm>
          <a:off x="22212300" y="64878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121339</xdr:rowOff>
    </xdr:from>
    <xdr:to>
      <xdr:col>32</xdr:col>
      <xdr:colOff>238125</xdr:colOff>
      <xdr:row>39</xdr:row>
      <xdr:rowOff>51489</xdr:rowOff>
    </xdr:to>
    <xdr:sp macro="" textlink="">
      <xdr:nvSpPr>
        <xdr:cNvPr id="702" name="フローチャート : 判断 701"/>
        <xdr:cNvSpPr/>
      </xdr:nvSpPr>
      <xdr:spPr>
        <a:xfrm>
          <a:off x="22110700" y="663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03" name="直線コネクタ 70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98697</xdr:rowOff>
    </xdr:from>
    <xdr:to>
      <xdr:col>31</xdr:col>
      <xdr:colOff>85725</xdr:colOff>
      <xdr:row>39</xdr:row>
      <xdr:rowOff>28847</xdr:rowOff>
    </xdr:to>
    <xdr:sp macro="" textlink="">
      <xdr:nvSpPr>
        <xdr:cNvPr id="704" name="フローチャート : 判断 703"/>
        <xdr:cNvSpPr/>
      </xdr:nvSpPr>
      <xdr:spPr>
        <a:xfrm>
          <a:off x="212725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45374</xdr:rowOff>
    </xdr:from>
    <xdr:ext cx="469744" cy="259045"/>
    <xdr:sp macro="" textlink="">
      <xdr:nvSpPr>
        <xdr:cNvPr id="705" name="テキスト ボックス 704"/>
        <xdr:cNvSpPr txBox="1"/>
      </xdr:nvSpPr>
      <xdr:spPr>
        <a:xfrm>
          <a:off x="21088427" y="638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38245</xdr:rowOff>
    </xdr:from>
    <xdr:to>
      <xdr:col>29</xdr:col>
      <xdr:colOff>517525</xdr:colOff>
      <xdr:row>39</xdr:row>
      <xdr:rowOff>98878</xdr:rowOff>
    </xdr:to>
    <xdr:cxnSp macro="">
      <xdr:nvCxnSpPr>
        <xdr:cNvPr id="706" name="直線コネクタ 705"/>
        <xdr:cNvCxnSpPr/>
      </xdr:nvCxnSpPr>
      <xdr:spPr>
        <a:xfrm>
          <a:off x="19545300" y="5353195"/>
          <a:ext cx="889000" cy="14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46772</xdr:rowOff>
    </xdr:from>
    <xdr:to>
      <xdr:col>29</xdr:col>
      <xdr:colOff>568325</xdr:colOff>
      <xdr:row>38</xdr:row>
      <xdr:rowOff>148372</xdr:rowOff>
    </xdr:to>
    <xdr:sp macro="" textlink="">
      <xdr:nvSpPr>
        <xdr:cNvPr id="707" name="フローチャート : 判断 706"/>
        <xdr:cNvSpPr/>
      </xdr:nvSpPr>
      <xdr:spPr>
        <a:xfrm>
          <a:off x="20383500" y="656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164899</xdr:rowOff>
    </xdr:from>
    <xdr:ext cx="469744" cy="259045"/>
    <xdr:sp macro="" textlink="">
      <xdr:nvSpPr>
        <xdr:cNvPr id="708" name="テキスト ボックス 707"/>
        <xdr:cNvSpPr txBox="1"/>
      </xdr:nvSpPr>
      <xdr:spPr>
        <a:xfrm>
          <a:off x="20199427" y="633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38245</xdr:rowOff>
    </xdr:from>
    <xdr:to>
      <xdr:col>28</xdr:col>
      <xdr:colOff>314325</xdr:colOff>
      <xdr:row>39</xdr:row>
      <xdr:rowOff>98878</xdr:rowOff>
    </xdr:to>
    <xdr:cxnSp macro="">
      <xdr:nvCxnSpPr>
        <xdr:cNvPr id="709" name="直線コネクタ 708"/>
        <xdr:cNvCxnSpPr/>
      </xdr:nvCxnSpPr>
      <xdr:spPr>
        <a:xfrm flipV="1">
          <a:off x="18656300" y="5353195"/>
          <a:ext cx="889000" cy="14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75293</xdr:rowOff>
    </xdr:from>
    <xdr:to>
      <xdr:col>28</xdr:col>
      <xdr:colOff>365125</xdr:colOff>
      <xdr:row>39</xdr:row>
      <xdr:rowOff>5443</xdr:rowOff>
    </xdr:to>
    <xdr:sp macro="" textlink="">
      <xdr:nvSpPr>
        <xdr:cNvPr id="710" name="フローチャート : 判断 709"/>
        <xdr:cNvSpPr/>
      </xdr:nvSpPr>
      <xdr:spPr>
        <a:xfrm>
          <a:off x="19494500" y="659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168020</xdr:rowOff>
    </xdr:from>
    <xdr:ext cx="469744" cy="259045"/>
    <xdr:sp macro="" textlink="">
      <xdr:nvSpPr>
        <xdr:cNvPr id="711" name="テキスト ボックス 710"/>
        <xdr:cNvSpPr txBox="1"/>
      </xdr:nvSpPr>
      <xdr:spPr>
        <a:xfrm>
          <a:off x="19310427" y="668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121231</xdr:rowOff>
    </xdr:from>
    <xdr:to>
      <xdr:col>27</xdr:col>
      <xdr:colOff>161925</xdr:colOff>
      <xdr:row>39</xdr:row>
      <xdr:rowOff>51381</xdr:rowOff>
    </xdr:to>
    <xdr:sp macro="" textlink="">
      <xdr:nvSpPr>
        <xdr:cNvPr id="712" name="フローチャート : 判断 711"/>
        <xdr:cNvSpPr/>
      </xdr:nvSpPr>
      <xdr:spPr>
        <a:xfrm>
          <a:off x="18605500" y="66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67908</xdr:rowOff>
    </xdr:from>
    <xdr:ext cx="378565" cy="259045"/>
    <xdr:sp macro="" textlink="">
      <xdr:nvSpPr>
        <xdr:cNvPr id="713" name="テキスト ボックス 712"/>
        <xdr:cNvSpPr txBox="1"/>
      </xdr:nvSpPr>
      <xdr:spPr>
        <a:xfrm>
          <a:off x="18467017" y="6411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19" name="円/楕円 71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2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21" name="円/楕円 72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22" name="テキスト ボックス 72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23" name="円/楕円 72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24" name="テキスト ボックス 72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158895</xdr:rowOff>
    </xdr:from>
    <xdr:to>
      <xdr:col>28</xdr:col>
      <xdr:colOff>365125</xdr:colOff>
      <xdr:row>31</xdr:row>
      <xdr:rowOff>89045</xdr:rowOff>
    </xdr:to>
    <xdr:sp macro="" textlink="">
      <xdr:nvSpPr>
        <xdr:cNvPr id="725" name="円/楕円 724"/>
        <xdr:cNvSpPr/>
      </xdr:nvSpPr>
      <xdr:spPr>
        <a:xfrm>
          <a:off x="19494500" y="53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29</xdr:row>
      <xdr:rowOff>105572</xdr:rowOff>
    </xdr:from>
    <xdr:ext cx="534377" cy="259045"/>
    <xdr:sp macro="" textlink="">
      <xdr:nvSpPr>
        <xdr:cNvPr id="726" name="テキスト ボックス 725"/>
        <xdr:cNvSpPr txBox="1"/>
      </xdr:nvSpPr>
      <xdr:spPr>
        <a:xfrm>
          <a:off x="19278111" y="507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13,157</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27" name="円/楕円 72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28" name="テキスト ボックス 72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9" name="直線コネクタ 73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0" name="テキスト ボックス 73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1" name="直線コネクタ 74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42" name="テキスト ボックス 74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3" name="直線コネクタ 74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4" name="テキスト ボックス 74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5" name="直線コネクタ 74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6" name="テキスト ボックス 74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7" name="直線コネクタ 74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8" name="テキスト ボックス 74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9" name="直線コネクタ 74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0" name="テキスト ボックス 74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52" name="直線コネクタ 751"/>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4" name="直線コネクタ 75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5"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6" name="直線コネクタ 755"/>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27000</xdr:rowOff>
    </xdr:from>
    <xdr:to>
      <xdr:col>32</xdr:col>
      <xdr:colOff>187325</xdr:colOff>
      <xdr:row>59</xdr:row>
      <xdr:rowOff>44450</xdr:rowOff>
    </xdr:to>
    <xdr:cxnSp macro="">
      <xdr:nvCxnSpPr>
        <xdr:cNvPr id="757" name="直線コネクタ 756"/>
        <xdr:cNvCxnSpPr/>
      </xdr:nvCxnSpPr>
      <xdr:spPr>
        <a:xfrm flipV="1">
          <a:off x="21323300" y="10142550"/>
          <a:ext cx="8382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8"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9" name="フローチャート : 判断 758"/>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60" name="直線コネクタ 75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61" name="フローチャート : 判断 760"/>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62" name="テキスト ボックス 761"/>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35611</xdr:rowOff>
    </xdr:from>
    <xdr:to>
      <xdr:col>29</xdr:col>
      <xdr:colOff>517525</xdr:colOff>
      <xdr:row>59</xdr:row>
      <xdr:rowOff>44450</xdr:rowOff>
    </xdr:to>
    <xdr:cxnSp macro="">
      <xdr:nvCxnSpPr>
        <xdr:cNvPr id="763" name="直線コネクタ 762"/>
        <xdr:cNvCxnSpPr/>
      </xdr:nvCxnSpPr>
      <xdr:spPr>
        <a:xfrm>
          <a:off x="19545300" y="10151161"/>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4" name="フローチャート : 判断 763"/>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5" name="テキスト ボックス 764"/>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35611</xdr:rowOff>
    </xdr:from>
    <xdr:to>
      <xdr:col>28</xdr:col>
      <xdr:colOff>314325</xdr:colOff>
      <xdr:row>59</xdr:row>
      <xdr:rowOff>44450</xdr:rowOff>
    </xdr:to>
    <xdr:cxnSp macro="">
      <xdr:nvCxnSpPr>
        <xdr:cNvPr id="766" name="直線コネクタ 765"/>
        <xdr:cNvCxnSpPr/>
      </xdr:nvCxnSpPr>
      <xdr:spPr>
        <a:xfrm flipV="1">
          <a:off x="18656300" y="10151161"/>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7" name="フローチャート : 判断 766"/>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8" name="テキスト ボックス 767"/>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9" name="フローチャート : 判断 768"/>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70" name="テキスト ボックス 769"/>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1" name="テキスト ボックス 77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2" name="テキスト ボックス 77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3" name="テキスト ボックス 77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4" name="テキスト ボックス 77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5" name="テキスト ボックス 77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147650</xdr:rowOff>
    </xdr:from>
    <xdr:to>
      <xdr:col>32</xdr:col>
      <xdr:colOff>238125</xdr:colOff>
      <xdr:row>59</xdr:row>
      <xdr:rowOff>77800</xdr:rowOff>
    </xdr:to>
    <xdr:sp macro="" textlink="">
      <xdr:nvSpPr>
        <xdr:cNvPr id="776" name="円/楕円 775"/>
        <xdr:cNvSpPr/>
      </xdr:nvSpPr>
      <xdr:spPr>
        <a:xfrm>
          <a:off x="22110700" y="100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62577</xdr:rowOff>
    </xdr:from>
    <xdr:ext cx="378565" cy="259045"/>
    <xdr:sp macro="" textlink="">
      <xdr:nvSpPr>
        <xdr:cNvPr id="777" name="貸付金該当値テキスト"/>
        <xdr:cNvSpPr txBox="1"/>
      </xdr:nvSpPr>
      <xdr:spPr>
        <a:xfrm>
          <a:off x="22212300" y="10006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8" name="円/楕円 77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9" name="テキスト ボックス 77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80" name="円/楕円 77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81" name="テキスト ボックス 78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156261</xdr:rowOff>
    </xdr:from>
    <xdr:to>
      <xdr:col>28</xdr:col>
      <xdr:colOff>365125</xdr:colOff>
      <xdr:row>59</xdr:row>
      <xdr:rowOff>86411</xdr:rowOff>
    </xdr:to>
    <xdr:sp macro="" textlink="">
      <xdr:nvSpPr>
        <xdr:cNvPr id="782" name="円/楕円 781"/>
        <xdr:cNvSpPr/>
      </xdr:nvSpPr>
      <xdr:spPr>
        <a:xfrm>
          <a:off x="19494500" y="101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77538</xdr:rowOff>
    </xdr:from>
    <xdr:ext cx="378565" cy="259045"/>
    <xdr:sp macro="" textlink="">
      <xdr:nvSpPr>
        <xdr:cNvPr id="783" name="テキスト ボックス 782"/>
        <xdr:cNvSpPr txBox="1"/>
      </xdr:nvSpPr>
      <xdr:spPr>
        <a:xfrm>
          <a:off x="19356017" y="10193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4" name="円/楕円 78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5" name="テキスト ボックス 78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6" name="正方形/長方形 78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7" name="正方形/長方形 78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8" name="正方形/長方形 78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9" name="正方形/長方形 78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0" name="正方形/長方形 78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1" name="正方形/長方形 79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2" name="正方形/長方形 79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3" name="正方形/長方形 79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4" name="テキスト ボックス 79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5" name="直線コネクタ 79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6" name="直線コネクタ 79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7" name="テキスト ボックス 796"/>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8" name="直線コネクタ 79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9" name="テキスト ボックス 79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0" name="直線コネクタ 79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1" name="テキスト ボックス 800"/>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2" name="直線コネクタ 80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3" name="テキスト ボックス 80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4" name="直線コネクタ 80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5" name="テキスト ボックス 80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6" name="直線コネクタ 80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7" name="テキスト ボックス 80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9" name="直線コネクタ 808"/>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10"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11" name="直線コネクタ 810"/>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12"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13" name="直線コネクタ 812"/>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59096</xdr:rowOff>
    </xdr:from>
    <xdr:to>
      <xdr:col>32</xdr:col>
      <xdr:colOff>187325</xdr:colOff>
      <xdr:row>75</xdr:row>
      <xdr:rowOff>71829</xdr:rowOff>
    </xdr:to>
    <xdr:cxnSp macro="">
      <xdr:nvCxnSpPr>
        <xdr:cNvPr id="814" name="直線コネクタ 813"/>
        <xdr:cNvCxnSpPr/>
      </xdr:nvCxnSpPr>
      <xdr:spPr>
        <a:xfrm>
          <a:off x="21323300" y="12917846"/>
          <a:ext cx="8382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95872</xdr:rowOff>
    </xdr:from>
    <xdr:ext cx="534377" cy="259045"/>
    <xdr:sp macro="" textlink="">
      <xdr:nvSpPr>
        <xdr:cNvPr id="815" name="繰出金平均値テキスト"/>
        <xdr:cNvSpPr txBox="1"/>
      </xdr:nvSpPr>
      <xdr:spPr>
        <a:xfrm>
          <a:off x="22212300" y="12954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6" name="フローチャート : 判断 815"/>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59096</xdr:rowOff>
    </xdr:from>
    <xdr:to>
      <xdr:col>31</xdr:col>
      <xdr:colOff>34925</xdr:colOff>
      <xdr:row>75</xdr:row>
      <xdr:rowOff>139067</xdr:rowOff>
    </xdr:to>
    <xdr:cxnSp macro="">
      <xdr:nvCxnSpPr>
        <xdr:cNvPr id="817" name="直線コネクタ 816"/>
        <xdr:cNvCxnSpPr/>
      </xdr:nvCxnSpPr>
      <xdr:spPr>
        <a:xfrm flipV="1">
          <a:off x="20434300" y="12917846"/>
          <a:ext cx="889000" cy="7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8" name="フローチャート : 判断 817"/>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66031</xdr:rowOff>
    </xdr:from>
    <xdr:ext cx="534377" cy="259045"/>
    <xdr:sp macro="" textlink="">
      <xdr:nvSpPr>
        <xdr:cNvPr id="819" name="テキスト ボックス 818"/>
        <xdr:cNvSpPr txBox="1"/>
      </xdr:nvSpPr>
      <xdr:spPr>
        <a:xfrm>
          <a:off x="21056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97813</xdr:rowOff>
    </xdr:from>
    <xdr:to>
      <xdr:col>29</xdr:col>
      <xdr:colOff>517525</xdr:colOff>
      <xdr:row>75</xdr:row>
      <xdr:rowOff>139067</xdr:rowOff>
    </xdr:to>
    <xdr:cxnSp macro="">
      <xdr:nvCxnSpPr>
        <xdr:cNvPr id="820" name="直線コネクタ 819"/>
        <xdr:cNvCxnSpPr/>
      </xdr:nvCxnSpPr>
      <xdr:spPr>
        <a:xfrm>
          <a:off x="19545300" y="12956563"/>
          <a:ext cx="889000" cy="4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21" name="フローチャート : 判断 820"/>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83352</xdr:rowOff>
    </xdr:from>
    <xdr:ext cx="534377" cy="259045"/>
    <xdr:sp macro="" textlink="">
      <xdr:nvSpPr>
        <xdr:cNvPr id="822" name="テキスト ボックス 821"/>
        <xdr:cNvSpPr txBox="1"/>
      </xdr:nvSpPr>
      <xdr:spPr>
        <a:xfrm>
          <a:off x="20167111" y="131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97813</xdr:rowOff>
    </xdr:from>
    <xdr:to>
      <xdr:col>28</xdr:col>
      <xdr:colOff>314325</xdr:colOff>
      <xdr:row>76</xdr:row>
      <xdr:rowOff>833</xdr:rowOff>
    </xdr:to>
    <xdr:cxnSp macro="">
      <xdr:nvCxnSpPr>
        <xdr:cNvPr id="823" name="直線コネクタ 822"/>
        <xdr:cNvCxnSpPr/>
      </xdr:nvCxnSpPr>
      <xdr:spPr>
        <a:xfrm flipV="1">
          <a:off x="18656300" y="12956563"/>
          <a:ext cx="889000" cy="7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4" name="フローチャート : 判断 823"/>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89806</xdr:rowOff>
    </xdr:from>
    <xdr:ext cx="534377" cy="259045"/>
    <xdr:sp macro="" textlink="">
      <xdr:nvSpPr>
        <xdr:cNvPr id="825" name="テキスト ボックス 824"/>
        <xdr:cNvSpPr txBox="1"/>
      </xdr:nvSpPr>
      <xdr:spPr>
        <a:xfrm>
          <a:off x="19278111" y="1312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6" name="フローチャート : 判断 825"/>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91642</xdr:rowOff>
    </xdr:from>
    <xdr:ext cx="534377" cy="259045"/>
    <xdr:sp macro="" textlink="">
      <xdr:nvSpPr>
        <xdr:cNvPr id="827" name="テキスト ボックス 826"/>
        <xdr:cNvSpPr txBox="1"/>
      </xdr:nvSpPr>
      <xdr:spPr>
        <a:xfrm>
          <a:off x="18389111" y="131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8" name="テキスト ボックス 82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9" name="テキスト ボックス 82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0" name="テキスト ボックス 82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1" name="テキスト ボックス 83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2" name="テキスト ボックス 83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21029</xdr:rowOff>
    </xdr:from>
    <xdr:to>
      <xdr:col>32</xdr:col>
      <xdr:colOff>238125</xdr:colOff>
      <xdr:row>75</xdr:row>
      <xdr:rowOff>122629</xdr:rowOff>
    </xdr:to>
    <xdr:sp macro="" textlink="">
      <xdr:nvSpPr>
        <xdr:cNvPr id="833" name="円/楕円 832"/>
        <xdr:cNvSpPr/>
      </xdr:nvSpPr>
      <xdr:spPr>
        <a:xfrm>
          <a:off x="22110700" y="1287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43906</xdr:rowOff>
    </xdr:from>
    <xdr:ext cx="534377" cy="259045"/>
    <xdr:sp macro="" textlink="">
      <xdr:nvSpPr>
        <xdr:cNvPr id="834" name="繰出金該当値テキスト"/>
        <xdr:cNvSpPr txBox="1"/>
      </xdr:nvSpPr>
      <xdr:spPr>
        <a:xfrm>
          <a:off x="22212300" y="1273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86,407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8296</xdr:rowOff>
    </xdr:from>
    <xdr:to>
      <xdr:col>31</xdr:col>
      <xdr:colOff>85725</xdr:colOff>
      <xdr:row>75</xdr:row>
      <xdr:rowOff>109896</xdr:rowOff>
    </xdr:to>
    <xdr:sp macro="" textlink="">
      <xdr:nvSpPr>
        <xdr:cNvPr id="835" name="円/楕円 834"/>
        <xdr:cNvSpPr/>
      </xdr:nvSpPr>
      <xdr:spPr>
        <a:xfrm>
          <a:off x="21272500" y="128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126423</xdr:rowOff>
    </xdr:from>
    <xdr:ext cx="534377" cy="259045"/>
    <xdr:sp macro="" textlink="">
      <xdr:nvSpPr>
        <xdr:cNvPr id="836" name="テキスト ボックス 835"/>
        <xdr:cNvSpPr txBox="1"/>
      </xdr:nvSpPr>
      <xdr:spPr>
        <a:xfrm>
          <a:off x="21056111" y="1264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88,078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88267</xdr:rowOff>
    </xdr:from>
    <xdr:to>
      <xdr:col>29</xdr:col>
      <xdr:colOff>568325</xdr:colOff>
      <xdr:row>76</xdr:row>
      <xdr:rowOff>18417</xdr:rowOff>
    </xdr:to>
    <xdr:sp macro="" textlink="">
      <xdr:nvSpPr>
        <xdr:cNvPr id="837" name="円/楕円 836"/>
        <xdr:cNvSpPr/>
      </xdr:nvSpPr>
      <xdr:spPr>
        <a:xfrm>
          <a:off x="20383500" y="129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34944</xdr:rowOff>
    </xdr:from>
    <xdr:ext cx="534377" cy="259045"/>
    <xdr:sp macro="" textlink="">
      <xdr:nvSpPr>
        <xdr:cNvPr id="838" name="テキスト ボックス 837"/>
        <xdr:cNvSpPr txBox="1"/>
      </xdr:nvSpPr>
      <xdr:spPr>
        <a:xfrm>
          <a:off x="20167111" y="127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77,583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47013</xdr:rowOff>
    </xdr:from>
    <xdr:to>
      <xdr:col>28</xdr:col>
      <xdr:colOff>365125</xdr:colOff>
      <xdr:row>75</xdr:row>
      <xdr:rowOff>148613</xdr:rowOff>
    </xdr:to>
    <xdr:sp macro="" textlink="">
      <xdr:nvSpPr>
        <xdr:cNvPr id="839" name="円/楕円 838"/>
        <xdr:cNvSpPr/>
      </xdr:nvSpPr>
      <xdr:spPr>
        <a:xfrm>
          <a:off x="19494500" y="1290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165140</xdr:rowOff>
    </xdr:from>
    <xdr:ext cx="534377" cy="259045"/>
    <xdr:sp macro="" textlink="">
      <xdr:nvSpPr>
        <xdr:cNvPr id="840" name="テキスト ボックス 839"/>
        <xdr:cNvSpPr txBox="1"/>
      </xdr:nvSpPr>
      <xdr:spPr>
        <a:xfrm>
          <a:off x="19278111" y="1268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82,997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121483</xdr:rowOff>
    </xdr:from>
    <xdr:to>
      <xdr:col>27</xdr:col>
      <xdr:colOff>161925</xdr:colOff>
      <xdr:row>76</xdr:row>
      <xdr:rowOff>51634</xdr:rowOff>
    </xdr:to>
    <xdr:sp macro="" textlink="">
      <xdr:nvSpPr>
        <xdr:cNvPr id="841" name="円/楕円 840"/>
        <xdr:cNvSpPr/>
      </xdr:nvSpPr>
      <xdr:spPr>
        <a:xfrm>
          <a:off x="18605500" y="129802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68160</xdr:rowOff>
    </xdr:from>
    <xdr:ext cx="534377" cy="259045"/>
    <xdr:sp macro="" textlink="">
      <xdr:nvSpPr>
        <xdr:cNvPr id="842" name="テキスト ボックス 841"/>
        <xdr:cNvSpPr txBox="1"/>
      </xdr:nvSpPr>
      <xdr:spPr>
        <a:xfrm>
          <a:off x="18389111" y="1275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3" name="正方形/長方形 84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4" name="正方形/長方形 84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5" name="正方形/長方形 84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6" name="正方形/長方形 84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7" name="正方形/長方形 84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8" name="正方形/長方形 84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9" name="正方形/長方形 84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0" name="正方形/長方形 84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1" name="テキスト ボックス 85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2" name="直線コネクタ 85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3" name="直線コネクタ 85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4" name="テキスト ボックス 85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5" name="直線コネクタ 85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6" name="テキスト ボックス 85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8" name="直線コネクタ 85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0" name="直線コネクタ 85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2" name="直線コネクタ 86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3" name="直線コネクタ 86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5" name="フローチャート : 判断 86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6" name="直線コネクタ 86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7" name="フローチャート : 判断 86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8" name="テキスト ボックス 86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9" name="直線コネクタ 86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0" name="フローチャート : 判断 86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1" name="テキスト ボックス 87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2" name="直線コネクタ 87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3" name="フローチャート : 判断 87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4" name="テキスト ボックス 87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5" name="フローチャート : 判断 87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6" name="テキスト ボックス 87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7" name="テキスト ボックス 87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8" name="テキスト ボックス 87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9" name="テキスト ボックス 87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0" name="テキスト ボックス 87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1" name="テキスト ボックス 88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円/楕円 88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4" name="円/楕円 88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5" name="テキスト ボックス 88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6" name="円/楕円 88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7" name="テキスト ボックス 88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8" name="円/楕円 88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9" name="テキスト ボックス 88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円/楕円 88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1" name="テキスト ボックス 89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2" name="正方形/長方形 89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3" name="正方形/長方形 89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4" name="テキスト ボックス 89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709,286</a:t>
          </a:r>
          <a:r>
            <a:rPr kumimoji="1" lang="ja-JP" altLang="ja-JP" sz="1100">
              <a:solidFill>
                <a:schemeClr val="dk1"/>
              </a:solidFill>
              <a:effectLst/>
              <a:latin typeface="+mn-lt"/>
              <a:ea typeface="+mn-ea"/>
              <a:cs typeface="+mn-cs"/>
            </a:rPr>
            <a:t>円となっている。住民一人当たりの主な構成項目は次の通りである。補助費等</a:t>
          </a:r>
          <a:r>
            <a:rPr kumimoji="1" lang="en-US" altLang="ja-JP" sz="1100">
              <a:solidFill>
                <a:schemeClr val="dk1"/>
              </a:solidFill>
              <a:effectLst/>
              <a:latin typeface="+mn-lt"/>
              <a:ea typeface="+mn-ea"/>
              <a:cs typeface="+mn-cs"/>
            </a:rPr>
            <a:t>204,976</a:t>
          </a:r>
          <a:r>
            <a:rPr kumimoji="1" lang="ja-JP" altLang="ja-JP" sz="1100">
              <a:solidFill>
                <a:schemeClr val="dk1"/>
              </a:solidFill>
              <a:effectLst/>
              <a:latin typeface="+mn-lt"/>
              <a:ea typeface="+mn-ea"/>
              <a:cs typeface="+mn-cs"/>
            </a:rPr>
            <a:t>円、人件費</a:t>
          </a:r>
          <a:r>
            <a:rPr kumimoji="1" lang="en-US" altLang="ja-JP" sz="1100">
              <a:solidFill>
                <a:schemeClr val="dk1"/>
              </a:solidFill>
              <a:effectLst/>
              <a:latin typeface="+mn-lt"/>
              <a:ea typeface="+mn-ea"/>
              <a:cs typeface="+mn-cs"/>
            </a:rPr>
            <a:t>125,071</a:t>
          </a:r>
          <a:r>
            <a:rPr kumimoji="1" lang="ja-JP" altLang="ja-JP" sz="1100">
              <a:solidFill>
                <a:schemeClr val="dk1"/>
              </a:solidFill>
              <a:effectLst/>
              <a:latin typeface="+mn-lt"/>
              <a:ea typeface="+mn-ea"/>
              <a:cs typeface="+mn-cs"/>
            </a:rPr>
            <a:t>円、物件費</a:t>
          </a:r>
          <a:r>
            <a:rPr kumimoji="1" lang="en-US" altLang="ja-JP" sz="1100">
              <a:solidFill>
                <a:schemeClr val="dk1"/>
              </a:solidFill>
              <a:effectLst/>
              <a:latin typeface="+mn-lt"/>
              <a:ea typeface="+mn-ea"/>
              <a:cs typeface="+mn-cs"/>
            </a:rPr>
            <a:t>101,460</a:t>
          </a:r>
          <a:r>
            <a:rPr kumimoji="1" lang="ja-JP" altLang="ja-JP" sz="1100">
              <a:solidFill>
                <a:schemeClr val="dk1"/>
              </a:solidFill>
              <a:effectLst/>
              <a:latin typeface="+mn-lt"/>
              <a:ea typeface="+mn-ea"/>
              <a:cs typeface="+mn-cs"/>
            </a:rPr>
            <a:t>円、繰出金</a:t>
          </a:r>
          <a:r>
            <a:rPr kumimoji="1" lang="en-US" altLang="ja-JP" sz="1100">
              <a:solidFill>
                <a:schemeClr val="dk1"/>
              </a:solidFill>
              <a:effectLst/>
              <a:latin typeface="+mn-lt"/>
              <a:ea typeface="+mn-ea"/>
              <a:cs typeface="+mn-cs"/>
            </a:rPr>
            <a:t>86,407</a:t>
          </a:r>
          <a:r>
            <a:rPr kumimoji="1" lang="ja-JP" altLang="ja-JP" sz="1100">
              <a:solidFill>
                <a:schemeClr val="dk1"/>
              </a:solidFill>
              <a:effectLst/>
              <a:latin typeface="+mn-lt"/>
              <a:ea typeface="+mn-ea"/>
              <a:cs typeface="+mn-cs"/>
            </a:rPr>
            <a:t>円、公債費</a:t>
          </a:r>
          <a:r>
            <a:rPr kumimoji="1" lang="en-US" altLang="ja-JP" sz="1100">
              <a:solidFill>
                <a:schemeClr val="dk1"/>
              </a:solidFill>
              <a:effectLst/>
              <a:latin typeface="+mn-lt"/>
              <a:ea typeface="+mn-ea"/>
              <a:cs typeface="+mn-cs"/>
            </a:rPr>
            <a:t>71,024</a:t>
          </a:r>
          <a:r>
            <a:rPr kumimoji="1" lang="ja-JP" altLang="ja-JP" sz="1100">
              <a:solidFill>
                <a:schemeClr val="dk1"/>
              </a:solidFill>
              <a:effectLst/>
              <a:latin typeface="+mn-lt"/>
              <a:ea typeface="+mn-ea"/>
              <a:cs typeface="+mn-cs"/>
            </a:rPr>
            <a:t>円である。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補助費等は南和広域医療組合・奈良県広域消防組合・吉野広域行政組合への負担金などが含まれ、特に南和広域医療組合への建設費負担金が多額で住民一人当たりの補助費等を大きく押し上げる原因となっている。建設費負担金の支出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年度まで継続されるためそれまでは、類似団体平均に比べ高い水準で推移すると予想される。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人件費は高年齢層職員が退職したため人件費総額が減少した。今後数年は定年退職者が多いため人件費は抑制されるが、同時に新規に職員採用を行っているため継続した人件費抑制が必要となる。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物件費は前年度に比べ、</a:t>
          </a:r>
          <a:r>
            <a:rPr kumimoji="1" lang="en-US" altLang="ja-JP" sz="1100">
              <a:solidFill>
                <a:schemeClr val="dk1"/>
              </a:solidFill>
              <a:effectLst/>
              <a:latin typeface="+mn-lt"/>
              <a:ea typeface="+mn-ea"/>
              <a:cs typeface="+mn-cs"/>
            </a:rPr>
            <a:t>13,802</a:t>
          </a:r>
          <a:r>
            <a:rPr kumimoji="1" lang="ja-JP" altLang="ja-JP" sz="1100">
              <a:solidFill>
                <a:schemeClr val="dk1"/>
              </a:solidFill>
              <a:effectLst/>
              <a:latin typeface="+mn-lt"/>
              <a:ea typeface="+mn-ea"/>
              <a:cs typeface="+mn-cs"/>
            </a:rPr>
            <a:t>円の増となっている。これは一部事務組合への負担金から当町の委託料へのシフトが起きているためである。平成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年度からゴミ処理事業が直営化されるため、物件費が増加すると見込まれるが、必要最小限の増加となるよう努める必要がある。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繰出金は、毎年ほぼ横ばいの状況が続いている。前年度に比べ</a:t>
          </a:r>
          <a:r>
            <a:rPr kumimoji="1" lang="en-US" altLang="ja-JP" sz="1100">
              <a:solidFill>
                <a:schemeClr val="dk1"/>
              </a:solidFill>
              <a:effectLst/>
              <a:latin typeface="+mn-lt"/>
              <a:ea typeface="+mn-ea"/>
              <a:cs typeface="+mn-cs"/>
            </a:rPr>
            <a:t>1,671</a:t>
          </a:r>
          <a:r>
            <a:rPr kumimoji="1" lang="ja-JP" altLang="ja-JP" sz="1100">
              <a:solidFill>
                <a:schemeClr val="dk1"/>
              </a:solidFill>
              <a:effectLst/>
              <a:latin typeface="+mn-lt"/>
              <a:ea typeface="+mn-ea"/>
              <a:cs typeface="+mn-cs"/>
            </a:rPr>
            <a:t>円減少しているが、原因は簡易水道特別会計への繰出金が大きく減少したためである。高齢化が進んでいるため、介護保険・後期高齢者医療保険特別会計への繰出金が増加していくと見込まれる。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公債費は前年度に比べ</a:t>
          </a:r>
          <a:r>
            <a:rPr kumimoji="1" lang="en-US" altLang="ja-JP" sz="1100">
              <a:solidFill>
                <a:schemeClr val="dk1"/>
              </a:solidFill>
              <a:effectLst/>
              <a:latin typeface="+mn-lt"/>
              <a:ea typeface="+mn-ea"/>
              <a:cs typeface="+mn-cs"/>
            </a:rPr>
            <a:t>2,601</a:t>
          </a:r>
          <a:r>
            <a:rPr kumimoji="1" lang="ja-JP" altLang="ja-JP" sz="1100">
              <a:solidFill>
                <a:schemeClr val="dk1"/>
              </a:solidFill>
              <a:effectLst/>
              <a:latin typeface="+mn-lt"/>
              <a:ea typeface="+mn-ea"/>
              <a:cs typeface="+mn-cs"/>
            </a:rPr>
            <a:t>円減少した。平成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年度までは減少が続くが、平成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年度以降に借入れた多額の地方債の償還が始まるため増加する。過度な地方債発行により過重な負担をもたらすことのないよう事業の総点検を行い、地方債総額上昇を抑制していく。</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奈良県吉野町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7,869
7,803
95.65
6,042,574
5,581,377
385,648
3,408,592
5,438,176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100.2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75565</xdr:rowOff>
    </xdr:from>
    <xdr:to>
      <xdr:col>6</xdr:col>
      <xdr:colOff>511175</xdr:colOff>
      <xdr:row>36</xdr:row>
      <xdr:rowOff>22733</xdr:rowOff>
    </xdr:to>
    <xdr:cxnSp macro="">
      <xdr:nvCxnSpPr>
        <xdr:cNvPr id="61" name="直線コネクタ 60"/>
        <xdr:cNvCxnSpPr/>
      </xdr:nvCxnSpPr>
      <xdr:spPr>
        <a:xfrm flipV="1">
          <a:off x="3797300" y="6076315"/>
          <a:ext cx="838200" cy="11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152671</xdr:rowOff>
    </xdr:from>
    <xdr:ext cx="469744" cy="259045"/>
    <xdr:sp macro="" textlink="">
      <xdr:nvSpPr>
        <xdr:cNvPr id="62" name="議会費平均値テキスト"/>
        <xdr:cNvSpPr txBox="1"/>
      </xdr:nvSpPr>
      <xdr:spPr>
        <a:xfrm>
          <a:off x="4686300" y="615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22733</xdr:rowOff>
    </xdr:from>
    <xdr:to>
      <xdr:col>5</xdr:col>
      <xdr:colOff>358775</xdr:colOff>
      <xdr:row>36</xdr:row>
      <xdr:rowOff>71755</xdr:rowOff>
    </xdr:to>
    <xdr:cxnSp macro="">
      <xdr:nvCxnSpPr>
        <xdr:cNvPr id="64" name="直線コネクタ 63"/>
        <xdr:cNvCxnSpPr/>
      </xdr:nvCxnSpPr>
      <xdr:spPr>
        <a:xfrm flipV="1">
          <a:off x="2908300" y="6194933"/>
          <a:ext cx="889000" cy="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109872</xdr:rowOff>
    </xdr:from>
    <xdr:ext cx="469744" cy="259045"/>
    <xdr:sp macro="" textlink="">
      <xdr:nvSpPr>
        <xdr:cNvPr id="66" name="テキスト ボックス 65"/>
        <xdr:cNvSpPr txBox="1"/>
      </xdr:nvSpPr>
      <xdr:spPr>
        <a:xfrm>
          <a:off x="3562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4699</xdr:rowOff>
    </xdr:from>
    <xdr:to>
      <xdr:col>4</xdr:col>
      <xdr:colOff>155575</xdr:colOff>
      <xdr:row>36</xdr:row>
      <xdr:rowOff>71755</xdr:rowOff>
    </xdr:to>
    <xdr:cxnSp macro="">
      <xdr:nvCxnSpPr>
        <xdr:cNvPr id="67" name="直線コネクタ 66"/>
        <xdr:cNvCxnSpPr/>
      </xdr:nvCxnSpPr>
      <xdr:spPr>
        <a:xfrm>
          <a:off x="2019300" y="6176899"/>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143781</xdr:rowOff>
    </xdr:from>
    <xdr:ext cx="469744" cy="259045"/>
    <xdr:sp macro="" textlink="">
      <xdr:nvSpPr>
        <xdr:cNvPr id="69" name="テキスト ボックス 68"/>
        <xdr:cNvSpPr txBox="1"/>
      </xdr:nvSpPr>
      <xdr:spPr>
        <a:xfrm>
          <a:off x="2673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37973</xdr:rowOff>
    </xdr:from>
    <xdr:to>
      <xdr:col>2</xdr:col>
      <xdr:colOff>638175</xdr:colOff>
      <xdr:row>36</xdr:row>
      <xdr:rowOff>4699</xdr:rowOff>
    </xdr:to>
    <xdr:cxnSp macro="">
      <xdr:nvCxnSpPr>
        <xdr:cNvPr id="70" name="直線コネクタ 69"/>
        <xdr:cNvCxnSpPr/>
      </xdr:nvCxnSpPr>
      <xdr:spPr>
        <a:xfrm>
          <a:off x="1130300" y="6038723"/>
          <a:ext cx="889000" cy="1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114317</xdr:rowOff>
    </xdr:from>
    <xdr:ext cx="469744" cy="259045"/>
    <xdr:sp macro="" textlink="">
      <xdr:nvSpPr>
        <xdr:cNvPr id="72" name="テキスト ボックス 71"/>
        <xdr:cNvSpPr txBox="1"/>
      </xdr:nvSpPr>
      <xdr:spPr>
        <a:xfrm>
          <a:off x="1784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147591</xdr:rowOff>
    </xdr:from>
    <xdr:ext cx="534377" cy="259045"/>
    <xdr:sp macro="" textlink="">
      <xdr:nvSpPr>
        <xdr:cNvPr id="74" name="テキスト ボックス 73"/>
        <xdr:cNvSpPr txBox="1"/>
      </xdr:nvSpPr>
      <xdr:spPr>
        <a:xfrm>
          <a:off x="863111" y="61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24765</xdr:rowOff>
    </xdr:from>
    <xdr:to>
      <xdr:col>6</xdr:col>
      <xdr:colOff>561975</xdr:colOff>
      <xdr:row>35</xdr:row>
      <xdr:rowOff>126365</xdr:rowOff>
    </xdr:to>
    <xdr:sp macro="" textlink="">
      <xdr:nvSpPr>
        <xdr:cNvPr id="80" name="円/楕円 79"/>
        <xdr:cNvSpPr/>
      </xdr:nvSpPr>
      <xdr:spPr>
        <a:xfrm>
          <a:off x="45847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47642</xdr:rowOff>
    </xdr:from>
    <xdr:ext cx="534377" cy="259045"/>
    <xdr:sp macro="" textlink="">
      <xdr:nvSpPr>
        <xdr:cNvPr id="81" name="議会費該当値テキスト"/>
        <xdr:cNvSpPr txBox="1"/>
      </xdr:nvSpPr>
      <xdr:spPr>
        <a:xfrm>
          <a:off x="4686300" y="587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11,155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143383</xdr:rowOff>
    </xdr:from>
    <xdr:to>
      <xdr:col>5</xdr:col>
      <xdr:colOff>409575</xdr:colOff>
      <xdr:row>36</xdr:row>
      <xdr:rowOff>73533</xdr:rowOff>
    </xdr:to>
    <xdr:sp macro="" textlink="">
      <xdr:nvSpPr>
        <xdr:cNvPr id="82" name="円/楕円 81"/>
        <xdr:cNvSpPr/>
      </xdr:nvSpPr>
      <xdr:spPr>
        <a:xfrm>
          <a:off x="3746500" y="614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90060</xdr:rowOff>
    </xdr:from>
    <xdr:ext cx="534377" cy="259045"/>
    <xdr:sp macro="" textlink="">
      <xdr:nvSpPr>
        <xdr:cNvPr id="83" name="テキスト ボックス 82"/>
        <xdr:cNvSpPr txBox="1"/>
      </xdr:nvSpPr>
      <xdr:spPr>
        <a:xfrm>
          <a:off x="3530111" y="591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20955</xdr:rowOff>
    </xdr:from>
    <xdr:to>
      <xdr:col>4</xdr:col>
      <xdr:colOff>206375</xdr:colOff>
      <xdr:row>36</xdr:row>
      <xdr:rowOff>122555</xdr:rowOff>
    </xdr:to>
    <xdr:sp macro="" textlink="">
      <xdr:nvSpPr>
        <xdr:cNvPr id="84" name="円/楕円 83"/>
        <xdr:cNvSpPr/>
      </xdr:nvSpPr>
      <xdr:spPr>
        <a:xfrm>
          <a:off x="2857500" y="61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139082</xdr:rowOff>
    </xdr:from>
    <xdr:ext cx="469744" cy="259045"/>
    <xdr:sp macro="" textlink="">
      <xdr:nvSpPr>
        <xdr:cNvPr id="85" name="テキスト ボックス 84"/>
        <xdr:cNvSpPr txBox="1"/>
      </xdr:nvSpPr>
      <xdr:spPr>
        <a:xfrm>
          <a:off x="2673427" y="596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125349</xdr:rowOff>
    </xdr:from>
    <xdr:to>
      <xdr:col>3</xdr:col>
      <xdr:colOff>3175</xdr:colOff>
      <xdr:row>36</xdr:row>
      <xdr:rowOff>55499</xdr:rowOff>
    </xdr:to>
    <xdr:sp macro="" textlink="">
      <xdr:nvSpPr>
        <xdr:cNvPr id="86" name="円/楕円 85"/>
        <xdr:cNvSpPr/>
      </xdr:nvSpPr>
      <xdr:spPr>
        <a:xfrm>
          <a:off x="1968500" y="612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72026</xdr:rowOff>
    </xdr:from>
    <xdr:ext cx="534377" cy="259045"/>
    <xdr:sp macro="" textlink="">
      <xdr:nvSpPr>
        <xdr:cNvPr id="87" name="テキスト ボックス 86"/>
        <xdr:cNvSpPr txBox="1"/>
      </xdr:nvSpPr>
      <xdr:spPr>
        <a:xfrm>
          <a:off x="1752111" y="590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158623</xdr:rowOff>
    </xdr:from>
    <xdr:to>
      <xdr:col>1</xdr:col>
      <xdr:colOff>485775</xdr:colOff>
      <xdr:row>35</xdr:row>
      <xdr:rowOff>88773</xdr:rowOff>
    </xdr:to>
    <xdr:sp macro="" textlink="">
      <xdr:nvSpPr>
        <xdr:cNvPr id="88" name="円/楕円 87"/>
        <xdr:cNvSpPr/>
      </xdr:nvSpPr>
      <xdr:spPr>
        <a:xfrm>
          <a:off x="1079500" y="598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105300</xdr:rowOff>
    </xdr:from>
    <xdr:ext cx="534377" cy="259045"/>
    <xdr:sp macro="" textlink="">
      <xdr:nvSpPr>
        <xdr:cNvPr id="89" name="テキスト ボックス 88"/>
        <xdr:cNvSpPr txBox="1"/>
      </xdr:nvSpPr>
      <xdr:spPr>
        <a:xfrm>
          <a:off x="863111" y="576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29067</xdr:rowOff>
    </xdr:from>
    <xdr:to>
      <xdr:col>6</xdr:col>
      <xdr:colOff>511175</xdr:colOff>
      <xdr:row>57</xdr:row>
      <xdr:rowOff>71195</xdr:rowOff>
    </xdr:to>
    <xdr:cxnSp macro="">
      <xdr:nvCxnSpPr>
        <xdr:cNvPr id="120" name="直線コネクタ 119"/>
        <xdr:cNvCxnSpPr/>
      </xdr:nvCxnSpPr>
      <xdr:spPr>
        <a:xfrm flipV="1">
          <a:off x="3797300" y="9801717"/>
          <a:ext cx="8382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71195</xdr:rowOff>
    </xdr:from>
    <xdr:to>
      <xdr:col>5</xdr:col>
      <xdr:colOff>358775</xdr:colOff>
      <xdr:row>57</xdr:row>
      <xdr:rowOff>94434</xdr:rowOff>
    </xdr:to>
    <xdr:cxnSp macro="">
      <xdr:nvCxnSpPr>
        <xdr:cNvPr id="123" name="直線コネクタ 122"/>
        <xdr:cNvCxnSpPr/>
      </xdr:nvCxnSpPr>
      <xdr:spPr>
        <a:xfrm flipV="1">
          <a:off x="2908300" y="9843845"/>
          <a:ext cx="889000" cy="2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94434</xdr:rowOff>
    </xdr:from>
    <xdr:to>
      <xdr:col>4</xdr:col>
      <xdr:colOff>155575</xdr:colOff>
      <xdr:row>57</xdr:row>
      <xdr:rowOff>104156</xdr:rowOff>
    </xdr:to>
    <xdr:cxnSp macro="">
      <xdr:nvCxnSpPr>
        <xdr:cNvPr id="126" name="直線コネクタ 125"/>
        <xdr:cNvCxnSpPr/>
      </xdr:nvCxnSpPr>
      <xdr:spPr>
        <a:xfrm flipV="1">
          <a:off x="2019300" y="9867084"/>
          <a:ext cx="889000" cy="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96776</xdr:rowOff>
    </xdr:from>
    <xdr:ext cx="599010" cy="259045"/>
    <xdr:sp macro="" textlink="">
      <xdr:nvSpPr>
        <xdr:cNvPr id="128" name="テキスト ボックス 127"/>
        <xdr:cNvSpPr txBox="1"/>
      </xdr:nvSpPr>
      <xdr:spPr>
        <a:xfrm>
          <a:off x="2608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104156</xdr:rowOff>
    </xdr:from>
    <xdr:to>
      <xdr:col>2</xdr:col>
      <xdr:colOff>638175</xdr:colOff>
      <xdr:row>57</xdr:row>
      <xdr:rowOff>140075</xdr:rowOff>
    </xdr:to>
    <xdr:cxnSp macro="">
      <xdr:nvCxnSpPr>
        <xdr:cNvPr id="129" name="直線コネクタ 128"/>
        <xdr:cNvCxnSpPr/>
      </xdr:nvCxnSpPr>
      <xdr:spPr>
        <a:xfrm flipV="1">
          <a:off x="1130300" y="9876806"/>
          <a:ext cx="889000" cy="3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109535</xdr:rowOff>
    </xdr:from>
    <xdr:ext cx="599010" cy="259045"/>
    <xdr:sp macro="" textlink="">
      <xdr:nvSpPr>
        <xdr:cNvPr id="131" name="テキスト ボックス 130"/>
        <xdr:cNvSpPr txBox="1"/>
      </xdr:nvSpPr>
      <xdr:spPr>
        <a:xfrm>
          <a:off x="1719794" y="95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149717</xdr:rowOff>
    </xdr:from>
    <xdr:to>
      <xdr:col>6</xdr:col>
      <xdr:colOff>561975</xdr:colOff>
      <xdr:row>57</xdr:row>
      <xdr:rowOff>79867</xdr:rowOff>
    </xdr:to>
    <xdr:sp macro="" textlink="">
      <xdr:nvSpPr>
        <xdr:cNvPr id="139" name="円/楕円 138"/>
        <xdr:cNvSpPr/>
      </xdr:nvSpPr>
      <xdr:spPr>
        <a:xfrm>
          <a:off x="4584700" y="975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128144</xdr:rowOff>
    </xdr:from>
    <xdr:ext cx="599010" cy="259045"/>
    <xdr:sp macro="" textlink="">
      <xdr:nvSpPr>
        <xdr:cNvPr id="140" name="総務費該当値テキスト"/>
        <xdr:cNvSpPr txBox="1"/>
      </xdr:nvSpPr>
      <xdr:spPr>
        <a:xfrm>
          <a:off x="4686300" y="972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126,377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20395</xdr:rowOff>
    </xdr:from>
    <xdr:to>
      <xdr:col>5</xdr:col>
      <xdr:colOff>409575</xdr:colOff>
      <xdr:row>57</xdr:row>
      <xdr:rowOff>121995</xdr:rowOff>
    </xdr:to>
    <xdr:sp macro="" textlink="">
      <xdr:nvSpPr>
        <xdr:cNvPr id="141" name="円/楕円 140"/>
        <xdr:cNvSpPr/>
      </xdr:nvSpPr>
      <xdr:spPr>
        <a:xfrm>
          <a:off x="3746500" y="979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113122</xdr:rowOff>
    </xdr:from>
    <xdr:ext cx="599010" cy="259045"/>
    <xdr:sp macro="" textlink="">
      <xdr:nvSpPr>
        <xdr:cNvPr id="142" name="テキスト ボックス 141"/>
        <xdr:cNvSpPr txBox="1"/>
      </xdr:nvSpPr>
      <xdr:spPr>
        <a:xfrm>
          <a:off x="3497794" y="9885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113,477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43634</xdr:rowOff>
    </xdr:from>
    <xdr:to>
      <xdr:col>4</xdr:col>
      <xdr:colOff>206375</xdr:colOff>
      <xdr:row>57</xdr:row>
      <xdr:rowOff>145234</xdr:rowOff>
    </xdr:to>
    <xdr:sp macro="" textlink="">
      <xdr:nvSpPr>
        <xdr:cNvPr id="143" name="円/楕円 142"/>
        <xdr:cNvSpPr/>
      </xdr:nvSpPr>
      <xdr:spPr>
        <a:xfrm>
          <a:off x="2857500" y="981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136361</xdr:rowOff>
    </xdr:from>
    <xdr:ext cx="599010" cy="259045"/>
    <xdr:sp macro="" textlink="">
      <xdr:nvSpPr>
        <xdr:cNvPr id="144" name="テキスト ボックス 143"/>
        <xdr:cNvSpPr txBox="1"/>
      </xdr:nvSpPr>
      <xdr:spPr>
        <a:xfrm>
          <a:off x="2608794" y="990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106,361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53356</xdr:rowOff>
    </xdr:from>
    <xdr:to>
      <xdr:col>3</xdr:col>
      <xdr:colOff>3175</xdr:colOff>
      <xdr:row>57</xdr:row>
      <xdr:rowOff>154956</xdr:rowOff>
    </xdr:to>
    <xdr:sp macro="" textlink="">
      <xdr:nvSpPr>
        <xdr:cNvPr id="145" name="円/楕円 144"/>
        <xdr:cNvSpPr/>
      </xdr:nvSpPr>
      <xdr:spPr>
        <a:xfrm>
          <a:off x="1968500" y="982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146083</xdr:rowOff>
    </xdr:from>
    <xdr:ext cx="599010" cy="259045"/>
    <xdr:sp macro="" textlink="">
      <xdr:nvSpPr>
        <xdr:cNvPr id="146" name="テキスト ボックス 145"/>
        <xdr:cNvSpPr txBox="1"/>
      </xdr:nvSpPr>
      <xdr:spPr>
        <a:xfrm>
          <a:off x="1719794" y="9918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103,384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89275</xdr:rowOff>
    </xdr:from>
    <xdr:to>
      <xdr:col>1</xdr:col>
      <xdr:colOff>485775</xdr:colOff>
      <xdr:row>58</xdr:row>
      <xdr:rowOff>19425</xdr:rowOff>
    </xdr:to>
    <xdr:sp macro="" textlink="">
      <xdr:nvSpPr>
        <xdr:cNvPr id="147" name="円/楕円 146"/>
        <xdr:cNvSpPr/>
      </xdr:nvSpPr>
      <xdr:spPr>
        <a:xfrm>
          <a:off x="1079500" y="98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10552</xdr:rowOff>
    </xdr:from>
    <xdr:ext cx="534377" cy="259045"/>
    <xdr:sp macro="" textlink="">
      <xdr:nvSpPr>
        <xdr:cNvPr id="148" name="テキスト ボックス 147"/>
        <xdr:cNvSpPr txBox="1"/>
      </xdr:nvSpPr>
      <xdr:spPr>
        <a:xfrm>
          <a:off x="863111" y="995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22566</xdr:rowOff>
    </xdr:from>
    <xdr:to>
      <xdr:col>6</xdr:col>
      <xdr:colOff>511175</xdr:colOff>
      <xdr:row>77</xdr:row>
      <xdr:rowOff>76935</xdr:rowOff>
    </xdr:to>
    <xdr:cxnSp macro="">
      <xdr:nvCxnSpPr>
        <xdr:cNvPr id="176" name="直線コネクタ 175"/>
        <xdr:cNvCxnSpPr/>
      </xdr:nvCxnSpPr>
      <xdr:spPr>
        <a:xfrm flipV="1">
          <a:off x="3797300" y="13224216"/>
          <a:ext cx="838200" cy="5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135103</xdr:rowOff>
    </xdr:from>
    <xdr:ext cx="599010" cy="259045"/>
    <xdr:sp macro="" textlink="">
      <xdr:nvSpPr>
        <xdr:cNvPr id="177" name="民生費平均値テキスト"/>
        <xdr:cNvSpPr txBox="1"/>
      </xdr:nvSpPr>
      <xdr:spPr>
        <a:xfrm>
          <a:off x="4686300" y="12822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76935</xdr:rowOff>
    </xdr:from>
    <xdr:to>
      <xdr:col>5</xdr:col>
      <xdr:colOff>358775</xdr:colOff>
      <xdr:row>78</xdr:row>
      <xdr:rowOff>3911</xdr:rowOff>
    </xdr:to>
    <xdr:cxnSp macro="">
      <xdr:nvCxnSpPr>
        <xdr:cNvPr id="179" name="直線コネクタ 178"/>
        <xdr:cNvCxnSpPr/>
      </xdr:nvCxnSpPr>
      <xdr:spPr>
        <a:xfrm flipV="1">
          <a:off x="2908300" y="13278585"/>
          <a:ext cx="889000" cy="9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71641</xdr:rowOff>
    </xdr:from>
    <xdr:ext cx="599010" cy="259045"/>
    <xdr:sp macro="" textlink="">
      <xdr:nvSpPr>
        <xdr:cNvPr id="181" name="テキスト ボックス 180"/>
        <xdr:cNvSpPr txBox="1"/>
      </xdr:nvSpPr>
      <xdr:spPr>
        <a:xfrm>
          <a:off x="3497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3911</xdr:rowOff>
    </xdr:from>
    <xdr:to>
      <xdr:col>4</xdr:col>
      <xdr:colOff>155575</xdr:colOff>
      <xdr:row>78</xdr:row>
      <xdr:rowOff>20655</xdr:rowOff>
    </xdr:to>
    <xdr:cxnSp macro="">
      <xdr:nvCxnSpPr>
        <xdr:cNvPr id="182" name="直線コネクタ 181"/>
        <xdr:cNvCxnSpPr/>
      </xdr:nvCxnSpPr>
      <xdr:spPr>
        <a:xfrm flipV="1">
          <a:off x="2019300" y="13377011"/>
          <a:ext cx="889000" cy="1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31362</xdr:rowOff>
    </xdr:from>
    <xdr:ext cx="599010" cy="259045"/>
    <xdr:sp macro="" textlink="">
      <xdr:nvSpPr>
        <xdr:cNvPr id="184" name="テキスト ボックス 183"/>
        <xdr:cNvSpPr txBox="1"/>
      </xdr:nvSpPr>
      <xdr:spPr>
        <a:xfrm>
          <a:off x="2608794" y="128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20655</xdr:rowOff>
    </xdr:from>
    <xdr:to>
      <xdr:col>2</xdr:col>
      <xdr:colOff>638175</xdr:colOff>
      <xdr:row>78</xdr:row>
      <xdr:rowOff>40112</xdr:rowOff>
    </xdr:to>
    <xdr:cxnSp macro="">
      <xdr:nvCxnSpPr>
        <xdr:cNvPr id="185" name="直線コネクタ 184"/>
        <xdr:cNvCxnSpPr/>
      </xdr:nvCxnSpPr>
      <xdr:spPr>
        <a:xfrm flipV="1">
          <a:off x="1130300" y="13393755"/>
          <a:ext cx="889000" cy="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110348</xdr:rowOff>
    </xdr:from>
    <xdr:ext cx="599010" cy="259045"/>
    <xdr:sp macro="" textlink="">
      <xdr:nvSpPr>
        <xdr:cNvPr id="187" name="テキスト ボックス 186"/>
        <xdr:cNvSpPr txBox="1"/>
      </xdr:nvSpPr>
      <xdr:spPr>
        <a:xfrm>
          <a:off x="1719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39409</xdr:rowOff>
    </xdr:from>
    <xdr:ext cx="599010" cy="259045"/>
    <xdr:sp macro="" textlink="">
      <xdr:nvSpPr>
        <xdr:cNvPr id="189" name="テキスト ボックス 188"/>
        <xdr:cNvSpPr txBox="1"/>
      </xdr:nvSpPr>
      <xdr:spPr>
        <a:xfrm>
          <a:off x="830794" y="1289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143216</xdr:rowOff>
    </xdr:from>
    <xdr:to>
      <xdr:col>6</xdr:col>
      <xdr:colOff>561975</xdr:colOff>
      <xdr:row>77</xdr:row>
      <xdr:rowOff>73366</xdr:rowOff>
    </xdr:to>
    <xdr:sp macro="" textlink="">
      <xdr:nvSpPr>
        <xdr:cNvPr id="195" name="円/楕円 194"/>
        <xdr:cNvSpPr/>
      </xdr:nvSpPr>
      <xdr:spPr>
        <a:xfrm>
          <a:off x="4584700" y="1317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121643</xdr:rowOff>
    </xdr:from>
    <xdr:ext cx="599010" cy="259045"/>
    <xdr:sp macro="" textlink="">
      <xdr:nvSpPr>
        <xdr:cNvPr id="196" name="民生費該当値テキスト"/>
        <xdr:cNvSpPr txBox="1"/>
      </xdr:nvSpPr>
      <xdr:spPr>
        <a:xfrm>
          <a:off x="4686300" y="1315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131,560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26135</xdr:rowOff>
    </xdr:from>
    <xdr:to>
      <xdr:col>5</xdr:col>
      <xdr:colOff>409575</xdr:colOff>
      <xdr:row>77</xdr:row>
      <xdr:rowOff>127735</xdr:rowOff>
    </xdr:to>
    <xdr:sp macro="" textlink="">
      <xdr:nvSpPr>
        <xdr:cNvPr id="197" name="円/楕円 196"/>
        <xdr:cNvSpPr/>
      </xdr:nvSpPr>
      <xdr:spPr>
        <a:xfrm>
          <a:off x="3746500" y="1322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118862</xdr:rowOff>
    </xdr:from>
    <xdr:ext cx="599010" cy="259045"/>
    <xdr:sp macro="" textlink="">
      <xdr:nvSpPr>
        <xdr:cNvPr id="198" name="テキスト ボックス 197"/>
        <xdr:cNvSpPr txBox="1"/>
      </xdr:nvSpPr>
      <xdr:spPr>
        <a:xfrm>
          <a:off x="3497794" y="1332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125,614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124561</xdr:rowOff>
    </xdr:from>
    <xdr:to>
      <xdr:col>4</xdr:col>
      <xdr:colOff>206375</xdr:colOff>
      <xdr:row>78</xdr:row>
      <xdr:rowOff>54711</xdr:rowOff>
    </xdr:to>
    <xdr:sp macro="" textlink="">
      <xdr:nvSpPr>
        <xdr:cNvPr id="199" name="円/楕円 198"/>
        <xdr:cNvSpPr/>
      </xdr:nvSpPr>
      <xdr:spPr>
        <a:xfrm>
          <a:off x="2857500" y="133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45838</xdr:rowOff>
    </xdr:from>
    <xdr:ext cx="599010" cy="259045"/>
    <xdr:sp macro="" textlink="">
      <xdr:nvSpPr>
        <xdr:cNvPr id="200" name="テキスト ボックス 199"/>
        <xdr:cNvSpPr txBox="1"/>
      </xdr:nvSpPr>
      <xdr:spPr>
        <a:xfrm>
          <a:off x="2608794" y="1341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114,850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141305</xdr:rowOff>
    </xdr:from>
    <xdr:to>
      <xdr:col>3</xdr:col>
      <xdr:colOff>3175</xdr:colOff>
      <xdr:row>78</xdr:row>
      <xdr:rowOff>71455</xdr:rowOff>
    </xdr:to>
    <xdr:sp macro="" textlink="">
      <xdr:nvSpPr>
        <xdr:cNvPr id="201" name="円/楕円 200"/>
        <xdr:cNvSpPr/>
      </xdr:nvSpPr>
      <xdr:spPr>
        <a:xfrm>
          <a:off x="1968500" y="133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62582</xdr:rowOff>
    </xdr:from>
    <xdr:ext cx="599010" cy="259045"/>
    <xdr:sp macro="" textlink="">
      <xdr:nvSpPr>
        <xdr:cNvPr id="202" name="テキスト ボックス 201"/>
        <xdr:cNvSpPr txBox="1"/>
      </xdr:nvSpPr>
      <xdr:spPr>
        <a:xfrm>
          <a:off x="1719794" y="1343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113,019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160762</xdr:rowOff>
    </xdr:from>
    <xdr:to>
      <xdr:col>1</xdr:col>
      <xdr:colOff>485775</xdr:colOff>
      <xdr:row>78</xdr:row>
      <xdr:rowOff>90912</xdr:rowOff>
    </xdr:to>
    <xdr:sp macro="" textlink="">
      <xdr:nvSpPr>
        <xdr:cNvPr id="203" name="円/楕円 202"/>
        <xdr:cNvSpPr/>
      </xdr:nvSpPr>
      <xdr:spPr>
        <a:xfrm>
          <a:off x="1079500" y="1336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82039</xdr:rowOff>
    </xdr:from>
    <xdr:ext cx="599010" cy="259045"/>
    <xdr:sp macro="" textlink="">
      <xdr:nvSpPr>
        <xdr:cNvPr id="204" name="テキスト ボックス 203"/>
        <xdr:cNvSpPr txBox="1"/>
      </xdr:nvSpPr>
      <xdr:spPr>
        <a:xfrm>
          <a:off x="830794" y="1345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42538</xdr:rowOff>
    </xdr:from>
    <xdr:to>
      <xdr:col>6</xdr:col>
      <xdr:colOff>511175</xdr:colOff>
      <xdr:row>93</xdr:row>
      <xdr:rowOff>153580</xdr:rowOff>
    </xdr:to>
    <xdr:cxnSp macro="">
      <xdr:nvCxnSpPr>
        <xdr:cNvPr id="235" name="直線コネクタ 234"/>
        <xdr:cNvCxnSpPr/>
      </xdr:nvCxnSpPr>
      <xdr:spPr>
        <a:xfrm flipV="1">
          <a:off x="3797300" y="15987388"/>
          <a:ext cx="838200" cy="11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78776</xdr:rowOff>
    </xdr:from>
    <xdr:ext cx="534377" cy="259045"/>
    <xdr:sp macro="" textlink="">
      <xdr:nvSpPr>
        <xdr:cNvPr id="236" name="衛生費平均値テキスト"/>
        <xdr:cNvSpPr txBox="1"/>
      </xdr:nvSpPr>
      <xdr:spPr>
        <a:xfrm>
          <a:off x="4686300" y="16537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153580</xdr:rowOff>
    </xdr:from>
    <xdr:to>
      <xdr:col>5</xdr:col>
      <xdr:colOff>358775</xdr:colOff>
      <xdr:row>95</xdr:row>
      <xdr:rowOff>49867</xdr:rowOff>
    </xdr:to>
    <xdr:cxnSp macro="">
      <xdr:nvCxnSpPr>
        <xdr:cNvPr id="238" name="直線コネクタ 237"/>
        <xdr:cNvCxnSpPr/>
      </xdr:nvCxnSpPr>
      <xdr:spPr>
        <a:xfrm flipV="1">
          <a:off x="2908300" y="16098430"/>
          <a:ext cx="889000" cy="23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18439</xdr:rowOff>
    </xdr:from>
    <xdr:ext cx="534377" cy="259045"/>
    <xdr:sp macro="" textlink="">
      <xdr:nvSpPr>
        <xdr:cNvPr id="240" name="テキスト ボックス 239"/>
        <xdr:cNvSpPr txBox="1"/>
      </xdr:nvSpPr>
      <xdr:spPr>
        <a:xfrm>
          <a:off x="3530111" y="1664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49867</xdr:rowOff>
    </xdr:from>
    <xdr:to>
      <xdr:col>4</xdr:col>
      <xdr:colOff>155575</xdr:colOff>
      <xdr:row>95</xdr:row>
      <xdr:rowOff>101595</xdr:rowOff>
    </xdr:to>
    <xdr:cxnSp macro="">
      <xdr:nvCxnSpPr>
        <xdr:cNvPr id="241" name="直線コネクタ 240"/>
        <xdr:cNvCxnSpPr/>
      </xdr:nvCxnSpPr>
      <xdr:spPr>
        <a:xfrm flipV="1">
          <a:off x="2019300" y="16337617"/>
          <a:ext cx="889000" cy="5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53951</xdr:rowOff>
    </xdr:from>
    <xdr:ext cx="534377" cy="259045"/>
    <xdr:sp macro="" textlink="">
      <xdr:nvSpPr>
        <xdr:cNvPr id="243" name="テキスト ボックス 242"/>
        <xdr:cNvSpPr txBox="1"/>
      </xdr:nvSpPr>
      <xdr:spPr>
        <a:xfrm>
          <a:off x="2641111" y="1668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101595</xdr:rowOff>
    </xdr:from>
    <xdr:to>
      <xdr:col>2</xdr:col>
      <xdr:colOff>638175</xdr:colOff>
      <xdr:row>96</xdr:row>
      <xdr:rowOff>32055</xdr:rowOff>
    </xdr:to>
    <xdr:cxnSp macro="">
      <xdr:nvCxnSpPr>
        <xdr:cNvPr id="244" name="直線コネクタ 243"/>
        <xdr:cNvCxnSpPr/>
      </xdr:nvCxnSpPr>
      <xdr:spPr>
        <a:xfrm flipV="1">
          <a:off x="1130300" y="16389345"/>
          <a:ext cx="889000" cy="10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89873</xdr:rowOff>
    </xdr:from>
    <xdr:ext cx="534377" cy="259045"/>
    <xdr:sp macro="" textlink="">
      <xdr:nvSpPr>
        <xdr:cNvPr id="246" name="テキスト ボックス 245"/>
        <xdr:cNvSpPr txBox="1"/>
      </xdr:nvSpPr>
      <xdr:spPr>
        <a:xfrm>
          <a:off x="1752111" y="1672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98815</xdr:rowOff>
    </xdr:from>
    <xdr:ext cx="534377" cy="259045"/>
    <xdr:sp macro="" textlink="">
      <xdr:nvSpPr>
        <xdr:cNvPr id="248" name="テキスト ボックス 247"/>
        <xdr:cNvSpPr txBox="1"/>
      </xdr:nvSpPr>
      <xdr:spPr>
        <a:xfrm>
          <a:off x="863111" y="167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163188</xdr:rowOff>
    </xdr:from>
    <xdr:to>
      <xdr:col>6</xdr:col>
      <xdr:colOff>561975</xdr:colOff>
      <xdr:row>93</xdr:row>
      <xdr:rowOff>93338</xdr:rowOff>
    </xdr:to>
    <xdr:sp macro="" textlink="">
      <xdr:nvSpPr>
        <xdr:cNvPr id="254" name="円/楕円 253"/>
        <xdr:cNvSpPr/>
      </xdr:nvSpPr>
      <xdr:spPr>
        <a:xfrm>
          <a:off x="4584700" y="1593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14615</xdr:rowOff>
    </xdr:from>
    <xdr:ext cx="599010" cy="259045"/>
    <xdr:sp macro="" textlink="">
      <xdr:nvSpPr>
        <xdr:cNvPr id="255" name="衛生費該当値テキスト"/>
        <xdr:cNvSpPr txBox="1"/>
      </xdr:nvSpPr>
      <xdr:spPr>
        <a:xfrm>
          <a:off x="4686300" y="1578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166,126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102780</xdr:rowOff>
    </xdr:from>
    <xdr:to>
      <xdr:col>5</xdr:col>
      <xdr:colOff>409575</xdr:colOff>
      <xdr:row>94</xdr:row>
      <xdr:rowOff>32930</xdr:rowOff>
    </xdr:to>
    <xdr:sp macro="" textlink="">
      <xdr:nvSpPr>
        <xdr:cNvPr id="256" name="円/楕円 255"/>
        <xdr:cNvSpPr/>
      </xdr:nvSpPr>
      <xdr:spPr>
        <a:xfrm>
          <a:off x="3746500" y="160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49457</xdr:rowOff>
    </xdr:from>
    <xdr:ext cx="599010" cy="259045"/>
    <xdr:sp macro="" textlink="">
      <xdr:nvSpPr>
        <xdr:cNvPr id="257" name="テキスト ボックス 256"/>
        <xdr:cNvSpPr txBox="1"/>
      </xdr:nvSpPr>
      <xdr:spPr>
        <a:xfrm>
          <a:off x="3497794" y="1582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149,125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170517</xdr:rowOff>
    </xdr:from>
    <xdr:to>
      <xdr:col>4</xdr:col>
      <xdr:colOff>206375</xdr:colOff>
      <xdr:row>95</xdr:row>
      <xdr:rowOff>100667</xdr:rowOff>
    </xdr:to>
    <xdr:sp macro="" textlink="">
      <xdr:nvSpPr>
        <xdr:cNvPr id="258" name="円/楕円 257"/>
        <xdr:cNvSpPr/>
      </xdr:nvSpPr>
      <xdr:spPr>
        <a:xfrm>
          <a:off x="2857500" y="1628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117194</xdr:rowOff>
    </xdr:from>
    <xdr:ext cx="599010" cy="259045"/>
    <xdr:sp macro="" textlink="">
      <xdr:nvSpPr>
        <xdr:cNvPr id="259" name="テキスト ボックス 258"/>
        <xdr:cNvSpPr txBox="1"/>
      </xdr:nvSpPr>
      <xdr:spPr>
        <a:xfrm>
          <a:off x="2608794" y="1606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112,504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50795</xdr:rowOff>
    </xdr:from>
    <xdr:to>
      <xdr:col>3</xdr:col>
      <xdr:colOff>3175</xdr:colOff>
      <xdr:row>95</xdr:row>
      <xdr:rowOff>152395</xdr:rowOff>
    </xdr:to>
    <xdr:sp macro="" textlink="">
      <xdr:nvSpPr>
        <xdr:cNvPr id="260" name="円/楕円 259"/>
        <xdr:cNvSpPr/>
      </xdr:nvSpPr>
      <xdr:spPr>
        <a:xfrm>
          <a:off x="1968500" y="163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168922</xdr:rowOff>
    </xdr:from>
    <xdr:ext cx="599010" cy="259045"/>
    <xdr:sp macro="" textlink="">
      <xdr:nvSpPr>
        <xdr:cNvPr id="261" name="テキスト ボックス 260"/>
        <xdr:cNvSpPr txBox="1"/>
      </xdr:nvSpPr>
      <xdr:spPr>
        <a:xfrm>
          <a:off x="1719794" y="1611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104,584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152705</xdr:rowOff>
    </xdr:from>
    <xdr:to>
      <xdr:col>1</xdr:col>
      <xdr:colOff>485775</xdr:colOff>
      <xdr:row>96</xdr:row>
      <xdr:rowOff>82855</xdr:rowOff>
    </xdr:to>
    <xdr:sp macro="" textlink="">
      <xdr:nvSpPr>
        <xdr:cNvPr id="262" name="円/楕円 261"/>
        <xdr:cNvSpPr/>
      </xdr:nvSpPr>
      <xdr:spPr>
        <a:xfrm>
          <a:off x="1079500" y="1644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99382</xdr:rowOff>
    </xdr:from>
    <xdr:ext cx="534377" cy="259045"/>
    <xdr:sp macro="" textlink="">
      <xdr:nvSpPr>
        <xdr:cNvPr id="263" name="テキスト ボックス 262"/>
        <xdr:cNvSpPr txBox="1"/>
      </xdr:nvSpPr>
      <xdr:spPr>
        <a:xfrm>
          <a:off x="863111" y="162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36678</xdr:rowOff>
    </xdr:from>
    <xdr:to>
      <xdr:col>15</xdr:col>
      <xdr:colOff>180975</xdr:colOff>
      <xdr:row>39</xdr:row>
      <xdr:rowOff>44450</xdr:rowOff>
    </xdr:to>
    <xdr:cxnSp macro="">
      <xdr:nvCxnSpPr>
        <xdr:cNvPr id="292" name="直線コネクタ 291"/>
        <xdr:cNvCxnSpPr/>
      </xdr:nvCxnSpPr>
      <xdr:spPr>
        <a:xfrm>
          <a:off x="9639300" y="6723228"/>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47879</xdr:rowOff>
    </xdr:from>
    <xdr:to>
      <xdr:col>14</xdr:col>
      <xdr:colOff>28575</xdr:colOff>
      <xdr:row>39</xdr:row>
      <xdr:rowOff>36678</xdr:rowOff>
    </xdr:to>
    <xdr:cxnSp macro="">
      <xdr:nvCxnSpPr>
        <xdr:cNvPr id="295" name="直線コネクタ 294"/>
        <xdr:cNvCxnSpPr/>
      </xdr:nvCxnSpPr>
      <xdr:spPr>
        <a:xfrm>
          <a:off x="8750300" y="5877179"/>
          <a:ext cx="889000" cy="84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47879</xdr:rowOff>
    </xdr:from>
    <xdr:to>
      <xdr:col>12</xdr:col>
      <xdr:colOff>511175</xdr:colOff>
      <xdr:row>34</xdr:row>
      <xdr:rowOff>169799</xdr:rowOff>
    </xdr:to>
    <xdr:cxnSp macro="">
      <xdr:nvCxnSpPr>
        <xdr:cNvPr id="298" name="直線コネクタ 297"/>
        <xdr:cNvCxnSpPr/>
      </xdr:nvCxnSpPr>
      <xdr:spPr>
        <a:xfrm flipV="1">
          <a:off x="7861300" y="5877179"/>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33266</xdr:rowOff>
    </xdr:from>
    <xdr:ext cx="469744" cy="259045"/>
    <xdr:sp macro="" textlink="">
      <xdr:nvSpPr>
        <xdr:cNvPr id="300" name="テキスト ボックス 299"/>
        <xdr:cNvSpPr txBox="1"/>
      </xdr:nvSpPr>
      <xdr:spPr>
        <a:xfrm>
          <a:off x="8515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169799</xdr:rowOff>
    </xdr:from>
    <xdr:to>
      <xdr:col>11</xdr:col>
      <xdr:colOff>307975</xdr:colOff>
      <xdr:row>35</xdr:row>
      <xdr:rowOff>113259</xdr:rowOff>
    </xdr:to>
    <xdr:cxnSp macro="">
      <xdr:nvCxnSpPr>
        <xdr:cNvPr id="301" name="直線コネクタ 300"/>
        <xdr:cNvCxnSpPr/>
      </xdr:nvCxnSpPr>
      <xdr:spPr>
        <a:xfrm flipV="1">
          <a:off x="6972300" y="5999099"/>
          <a:ext cx="889000" cy="1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12844</xdr:rowOff>
    </xdr:from>
    <xdr:ext cx="469744" cy="259045"/>
    <xdr:sp macro="" textlink="">
      <xdr:nvSpPr>
        <xdr:cNvPr id="303" name="テキスト ボックス 302"/>
        <xdr:cNvSpPr txBox="1"/>
      </xdr:nvSpPr>
      <xdr:spPr>
        <a:xfrm>
          <a:off x="7626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57954</xdr:rowOff>
    </xdr:from>
    <xdr:ext cx="469744" cy="259045"/>
    <xdr:sp macro="" textlink="">
      <xdr:nvSpPr>
        <xdr:cNvPr id="305" name="テキスト ボックス 304"/>
        <xdr:cNvSpPr txBox="1"/>
      </xdr:nvSpPr>
      <xdr:spPr>
        <a:xfrm>
          <a:off x="6737427" y="64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157328</xdr:rowOff>
    </xdr:from>
    <xdr:to>
      <xdr:col>14</xdr:col>
      <xdr:colOff>79375</xdr:colOff>
      <xdr:row>39</xdr:row>
      <xdr:rowOff>87478</xdr:rowOff>
    </xdr:to>
    <xdr:sp macro="" textlink="">
      <xdr:nvSpPr>
        <xdr:cNvPr id="313" name="円/楕円 312"/>
        <xdr:cNvSpPr/>
      </xdr:nvSpPr>
      <xdr:spPr>
        <a:xfrm>
          <a:off x="9588500" y="66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78605</xdr:rowOff>
    </xdr:from>
    <xdr:ext cx="378565" cy="259045"/>
    <xdr:sp macro="" textlink="">
      <xdr:nvSpPr>
        <xdr:cNvPr id="314" name="テキスト ボックス 313"/>
        <xdr:cNvSpPr txBox="1"/>
      </xdr:nvSpPr>
      <xdr:spPr>
        <a:xfrm>
          <a:off x="9450017" y="6765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168529</xdr:rowOff>
    </xdr:from>
    <xdr:to>
      <xdr:col>12</xdr:col>
      <xdr:colOff>561975</xdr:colOff>
      <xdr:row>34</xdr:row>
      <xdr:rowOff>98679</xdr:rowOff>
    </xdr:to>
    <xdr:sp macro="" textlink="">
      <xdr:nvSpPr>
        <xdr:cNvPr id="315" name="円/楕円 314"/>
        <xdr:cNvSpPr/>
      </xdr:nvSpPr>
      <xdr:spPr>
        <a:xfrm>
          <a:off x="8699500" y="58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115206</xdr:rowOff>
    </xdr:from>
    <xdr:ext cx="534377" cy="259045"/>
    <xdr:sp macro="" textlink="">
      <xdr:nvSpPr>
        <xdr:cNvPr id="316" name="テキスト ボックス 315"/>
        <xdr:cNvSpPr txBox="1"/>
      </xdr:nvSpPr>
      <xdr:spPr>
        <a:xfrm>
          <a:off x="8483111" y="560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118999</xdr:rowOff>
    </xdr:from>
    <xdr:to>
      <xdr:col>11</xdr:col>
      <xdr:colOff>358775</xdr:colOff>
      <xdr:row>35</xdr:row>
      <xdr:rowOff>49149</xdr:rowOff>
    </xdr:to>
    <xdr:sp macro="" textlink="">
      <xdr:nvSpPr>
        <xdr:cNvPr id="317" name="円/楕円 316"/>
        <xdr:cNvSpPr/>
      </xdr:nvSpPr>
      <xdr:spPr>
        <a:xfrm>
          <a:off x="7810500" y="594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65676</xdr:rowOff>
    </xdr:from>
    <xdr:ext cx="469744" cy="259045"/>
    <xdr:sp macro="" textlink="">
      <xdr:nvSpPr>
        <xdr:cNvPr id="318" name="テキスト ボックス 317"/>
        <xdr:cNvSpPr txBox="1"/>
      </xdr:nvSpPr>
      <xdr:spPr>
        <a:xfrm>
          <a:off x="7626427" y="572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62459</xdr:rowOff>
    </xdr:from>
    <xdr:to>
      <xdr:col>10</xdr:col>
      <xdr:colOff>155575</xdr:colOff>
      <xdr:row>35</xdr:row>
      <xdr:rowOff>164059</xdr:rowOff>
    </xdr:to>
    <xdr:sp macro="" textlink="">
      <xdr:nvSpPr>
        <xdr:cNvPr id="319" name="円/楕円 318"/>
        <xdr:cNvSpPr/>
      </xdr:nvSpPr>
      <xdr:spPr>
        <a:xfrm>
          <a:off x="6921500" y="606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9136</xdr:rowOff>
    </xdr:from>
    <xdr:ext cx="469744" cy="259045"/>
    <xdr:sp macro="" textlink="">
      <xdr:nvSpPr>
        <xdr:cNvPr id="320" name="テキスト ボックス 319"/>
        <xdr:cNvSpPr txBox="1"/>
      </xdr:nvSpPr>
      <xdr:spPr>
        <a:xfrm>
          <a:off x="6737427" y="583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117846</xdr:rowOff>
    </xdr:from>
    <xdr:to>
      <xdr:col>15</xdr:col>
      <xdr:colOff>180975</xdr:colOff>
      <xdr:row>57</xdr:row>
      <xdr:rowOff>149383</xdr:rowOff>
    </xdr:to>
    <xdr:cxnSp macro="">
      <xdr:nvCxnSpPr>
        <xdr:cNvPr id="347" name="直線コネクタ 346"/>
        <xdr:cNvCxnSpPr/>
      </xdr:nvCxnSpPr>
      <xdr:spPr>
        <a:xfrm>
          <a:off x="9639300" y="9890496"/>
          <a:ext cx="838200" cy="3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117846</xdr:rowOff>
    </xdr:from>
    <xdr:to>
      <xdr:col>14</xdr:col>
      <xdr:colOff>28575</xdr:colOff>
      <xdr:row>57</xdr:row>
      <xdr:rowOff>120918</xdr:rowOff>
    </xdr:to>
    <xdr:cxnSp macro="">
      <xdr:nvCxnSpPr>
        <xdr:cNvPr id="350" name="直線コネクタ 349"/>
        <xdr:cNvCxnSpPr/>
      </xdr:nvCxnSpPr>
      <xdr:spPr>
        <a:xfrm flipV="1">
          <a:off x="8750300" y="9890496"/>
          <a:ext cx="889000" cy="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27338</xdr:rowOff>
    </xdr:from>
    <xdr:ext cx="534377" cy="259045"/>
    <xdr:sp macro="" textlink="">
      <xdr:nvSpPr>
        <xdr:cNvPr id="352" name="テキスト ボックス 351"/>
        <xdr:cNvSpPr txBox="1"/>
      </xdr:nvSpPr>
      <xdr:spPr>
        <a:xfrm>
          <a:off x="9372111" y="94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94245</xdr:rowOff>
    </xdr:from>
    <xdr:to>
      <xdr:col>12</xdr:col>
      <xdr:colOff>511175</xdr:colOff>
      <xdr:row>57</xdr:row>
      <xdr:rowOff>120918</xdr:rowOff>
    </xdr:to>
    <xdr:cxnSp macro="">
      <xdr:nvCxnSpPr>
        <xdr:cNvPr id="353" name="直線コネクタ 352"/>
        <xdr:cNvCxnSpPr/>
      </xdr:nvCxnSpPr>
      <xdr:spPr>
        <a:xfrm>
          <a:off x="7861300" y="9866895"/>
          <a:ext cx="889000" cy="2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22528</xdr:rowOff>
    </xdr:from>
    <xdr:ext cx="534377" cy="259045"/>
    <xdr:sp macro="" textlink="">
      <xdr:nvSpPr>
        <xdr:cNvPr id="355" name="テキスト ボックス 354"/>
        <xdr:cNvSpPr txBox="1"/>
      </xdr:nvSpPr>
      <xdr:spPr>
        <a:xfrm>
          <a:off x="8483111" y="94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94245</xdr:rowOff>
    </xdr:from>
    <xdr:to>
      <xdr:col>11</xdr:col>
      <xdr:colOff>307975</xdr:colOff>
      <xdr:row>57</xdr:row>
      <xdr:rowOff>112103</xdr:rowOff>
    </xdr:to>
    <xdr:cxnSp macro="">
      <xdr:nvCxnSpPr>
        <xdr:cNvPr id="356" name="直線コネクタ 355"/>
        <xdr:cNvCxnSpPr/>
      </xdr:nvCxnSpPr>
      <xdr:spPr>
        <a:xfrm flipV="1">
          <a:off x="6972300" y="9866895"/>
          <a:ext cx="889000" cy="1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56809</xdr:rowOff>
    </xdr:from>
    <xdr:ext cx="534377" cy="259045"/>
    <xdr:sp macro="" textlink="">
      <xdr:nvSpPr>
        <xdr:cNvPr id="358" name="テキスト ボックス 357"/>
        <xdr:cNvSpPr txBox="1"/>
      </xdr:nvSpPr>
      <xdr:spPr>
        <a:xfrm>
          <a:off x="7594111" y="94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51817</xdr:rowOff>
    </xdr:from>
    <xdr:ext cx="534377" cy="259045"/>
    <xdr:sp macro="" textlink="">
      <xdr:nvSpPr>
        <xdr:cNvPr id="360" name="テキスト ボックス 359"/>
        <xdr:cNvSpPr txBox="1"/>
      </xdr:nvSpPr>
      <xdr:spPr>
        <a:xfrm>
          <a:off x="6705111" y="94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98583</xdr:rowOff>
    </xdr:from>
    <xdr:to>
      <xdr:col>15</xdr:col>
      <xdr:colOff>231775</xdr:colOff>
      <xdr:row>58</xdr:row>
      <xdr:rowOff>28733</xdr:rowOff>
    </xdr:to>
    <xdr:sp macro="" textlink="">
      <xdr:nvSpPr>
        <xdr:cNvPr id="366" name="円/楕円 365"/>
        <xdr:cNvSpPr/>
      </xdr:nvSpPr>
      <xdr:spPr>
        <a:xfrm>
          <a:off x="10426700" y="987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77010</xdr:rowOff>
    </xdr:from>
    <xdr:ext cx="534377" cy="259045"/>
    <xdr:sp macro="" textlink="">
      <xdr:nvSpPr>
        <xdr:cNvPr id="367" name="農林水産業費該当値テキスト"/>
        <xdr:cNvSpPr txBox="1"/>
      </xdr:nvSpPr>
      <xdr:spPr>
        <a:xfrm>
          <a:off x="10528300" y="984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17,691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67046</xdr:rowOff>
    </xdr:from>
    <xdr:to>
      <xdr:col>14</xdr:col>
      <xdr:colOff>79375</xdr:colOff>
      <xdr:row>57</xdr:row>
      <xdr:rowOff>168646</xdr:rowOff>
    </xdr:to>
    <xdr:sp macro="" textlink="">
      <xdr:nvSpPr>
        <xdr:cNvPr id="368" name="円/楕円 367"/>
        <xdr:cNvSpPr/>
      </xdr:nvSpPr>
      <xdr:spPr>
        <a:xfrm>
          <a:off x="9588500" y="983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159773</xdr:rowOff>
    </xdr:from>
    <xdr:ext cx="534377" cy="259045"/>
    <xdr:sp macro="" textlink="">
      <xdr:nvSpPr>
        <xdr:cNvPr id="369" name="テキスト ボックス 368"/>
        <xdr:cNvSpPr txBox="1"/>
      </xdr:nvSpPr>
      <xdr:spPr>
        <a:xfrm>
          <a:off x="9372111" y="993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70118</xdr:rowOff>
    </xdr:from>
    <xdr:to>
      <xdr:col>12</xdr:col>
      <xdr:colOff>561975</xdr:colOff>
      <xdr:row>58</xdr:row>
      <xdr:rowOff>268</xdr:rowOff>
    </xdr:to>
    <xdr:sp macro="" textlink="">
      <xdr:nvSpPr>
        <xdr:cNvPr id="370" name="円/楕円 369"/>
        <xdr:cNvSpPr/>
      </xdr:nvSpPr>
      <xdr:spPr>
        <a:xfrm>
          <a:off x="8699500" y="984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162845</xdr:rowOff>
    </xdr:from>
    <xdr:ext cx="534377" cy="259045"/>
    <xdr:sp macro="" textlink="">
      <xdr:nvSpPr>
        <xdr:cNvPr id="371" name="テキスト ボックス 370"/>
        <xdr:cNvSpPr txBox="1"/>
      </xdr:nvSpPr>
      <xdr:spPr>
        <a:xfrm>
          <a:off x="8483111" y="993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43445</xdr:rowOff>
    </xdr:from>
    <xdr:to>
      <xdr:col>11</xdr:col>
      <xdr:colOff>358775</xdr:colOff>
      <xdr:row>57</xdr:row>
      <xdr:rowOff>145045</xdr:rowOff>
    </xdr:to>
    <xdr:sp macro="" textlink="">
      <xdr:nvSpPr>
        <xdr:cNvPr id="372" name="円/楕円 371"/>
        <xdr:cNvSpPr/>
      </xdr:nvSpPr>
      <xdr:spPr>
        <a:xfrm>
          <a:off x="7810500" y="98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136172</xdr:rowOff>
    </xdr:from>
    <xdr:ext cx="534377" cy="259045"/>
    <xdr:sp macro="" textlink="">
      <xdr:nvSpPr>
        <xdr:cNvPr id="373" name="テキスト ボックス 372"/>
        <xdr:cNvSpPr txBox="1"/>
      </xdr:nvSpPr>
      <xdr:spPr>
        <a:xfrm>
          <a:off x="7594111" y="990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61303</xdr:rowOff>
    </xdr:from>
    <xdr:to>
      <xdr:col>10</xdr:col>
      <xdr:colOff>155575</xdr:colOff>
      <xdr:row>57</xdr:row>
      <xdr:rowOff>162903</xdr:rowOff>
    </xdr:to>
    <xdr:sp macro="" textlink="">
      <xdr:nvSpPr>
        <xdr:cNvPr id="374" name="円/楕円 373"/>
        <xdr:cNvSpPr/>
      </xdr:nvSpPr>
      <xdr:spPr>
        <a:xfrm>
          <a:off x="6921500" y="983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154030</xdr:rowOff>
    </xdr:from>
    <xdr:ext cx="534377" cy="259045"/>
    <xdr:sp macro="" textlink="">
      <xdr:nvSpPr>
        <xdr:cNvPr id="375" name="テキスト ボックス 374"/>
        <xdr:cNvSpPr txBox="1"/>
      </xdr:nvSpPr>
      <xdr:spPr>
        <a:xfrm>
          <a:off x="6705111" y="99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53615</xdr:rowOff>
    </xdr:from>
    <xdr:to>
      <xdr:col>15</xdr:col>
      <xdr:colOff>180975</xdr:colOff>
      <xdr:row>78</xdr:row>
      <xdr:rowOff>65056</xdr:rowOff>
    </xdr:to>
    <xdr:cxnSp macro="">
      <xdr:nvCxnSpPr>
        <xdr:cNvPr id="406" name="直線コネクタ 405"/>
        <xdr:cNvCxnSpPr/>
      </xdr:nvCxnSpPr>
      <xdr:spPr>
        <a:xfrm flipV="1">
          <a:off x="9639300" y="13426715"/>
          <a:ext cx="838200" cy="1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65056</xdr:rowOff>
    </xdr:from>
    <xdr:to>
      <xdr:col>14</xdr:col>
      <xdr:colOff>28575</xdr:colOff>
      <xdr:row>78</xdr:row>
      <xdr:rowOff>114216</xdr:rowOff>
    </xdr:to>
    <xdr:cxnSp macro="">
      <xdr:nvCxnSpPr>
        <xdr:cNvPr id="409" name="直線コネクタ 408"/>
        <xdr:cNvCxnSpPr/>
      </xdr:nvCxnSpPr>
      <xdr:spPr>
        <a:xfrm flipV="1">
          <a:off x="8750300" y="13438156"/>
          <a:ext cx="889000" cy="4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110503</xdr:rowOff>
    </xdr:from>
    <xdr:ext cx="534377" cy="259045"/>
    <xdr:sp macro="" textlink="">
      <xdr:nvSpPr>
        <xdr:cNvPr id="411" name="テキスト ボックス 410"/>
        <xdr:cNvSpPr txBox="1"/>
      </xdr:nvSpPr>
      <xdr:spPr>
        <a:xfrm>
          <a:off x="9372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114216</xdr:rowOff>
    </xdr:from>
    <xdr:to>
      <xdr:col>12</xdr:col>
      <xdr:colOff>511175</xdr:colOff>
      <xdr:row>78</xdr:row>
      <xdr:rowOff>159708</xdr:rowOff>
    </xdr:to>
    <xdr:cxnSp macro="">
      <xdr:nvCxnSpPr>
        <xdr:cNvPr id="412" name="直線コネクタ 411"/>
        <xdr:cNvCxnSpPr/>
      </xdr:nvCxnSpPr>
      <xdr:spPr>
        <a:xfrm flipV="1">
          <a:off x="7861300" y="13487316"/>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4" name="テキスト ボックス 413"/>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159708</xdr:rowOff>
    </xdr:from>
    <xdr:to>
      <xdr:col>11</xdr:col>
      <xdr:colOff>307975</xdr:colOff>
      <xdr:row>79</xdr:row>
      <xdr:rowOff>7689</xdr:rowOff>
    </xdr:to>
    <xdr:cxnSp macro="">
      <xdr:nvCxnSpPr>
        <xdr:cNvPr id="415" name="直線コネクタ 414"/>
        <xdr:cNvCxnSpPr/>
      </xdr:nvCxnSpPr>
      <xdr:spPr>
        <a:xfrm flipV="1">
          <a:off x="6972300" y="1353280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7" name="テキスト ボックス 416"/>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9" name="テキスト ボックス 418"/>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2815</xdr:rowOff>
    </xdr:from>
    <xdr:to>
      <xdr:col>15</xdr:col>
      <xdr:colOff>231775</xdr:colOff>
      <xdr:row>78</xdr:row>
      <xdr:rowOff>104415</xdr:rowOff>
    </xdr:to>
    <xdr:sp macro="" textlink="">
      <xdr:nvSpPr>
        <xdr:cNvPr id="425" name="円/楕円 424"/>
        <xdr:cNvSpPr/>
      </xdr:nvSpPr>
      <xdr:spPr>
        <a:xfrm>
          <a:off x="10426700" y="1337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152692</xdr:rowOff>
    </xdr:from>
    <xdr:ext cx="534377" cy="259045"/>
    <xdr:sp macro="" textlink="">
      <xdr:nvSpPr>
        <xdr:cNvPr id="426" name="商工費該当値テキスト"/>
        <xdr:cNvSpPr txBox="1"/>
      </xdr:nvSpPr>
      <xdr:spPr>
        <a:xfrm>
          <a:off x="10528300" y="133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19,908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14256</xdr:rowOff>
    </xdr:from>
    <xdr:to>
      <xdr:col>14</xdr:col>
      <xdr:colOff>79375</xdr:colOff>
      <xdr:row>78</xdr:row>
      <xdr:rowOff>115856</xdr:rowOff>
    </xdr:to>
    <xdr:sp macro="" textlink="">
      <xdr:nvSpPr>
        <xdr:cNvPr id="427" name="円/楕円 426"/>
        <xdr:cNvSpPr/>
      </xdr:nvSpPr>
      <xdr:spPr>
        <a:xfrm>
          <a:off x="9588500" y="1338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106983</xdr:rowOff>
    </xdr:from>
    <xdr:ext cx="534377" cy="259045"/>
    <xdr:sp macro="" textlink="">
      <xdr:nvSpPr>
        <xdr:cNvPr id="428" name="テキスト ボックス 427"/>
        <xdr:cNvSpPr txBox="1"/>
      </xdr:nvSpPr>
      <xdr:spPr>
        <a:xfrm>
          <a:off x="9372111" y="134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63416</xdr:rowOff>
    </xdr:from>
    <xdr:to>
      <xdr:col>12</xdr:col>
      <xdr:colOff>561975</xdr:colOff>
      <xdr:row>78</xdr:row>
      <xdr:rowOff>165016</xdr:rowOff>
    </xdr:to>
    <xdr:sp macro="" textlink="">
      <xdr:nvSpPr>
        <xdr:cNvPr id="429" name="円/楕円 428"/>
        <xdr:cNvSpPr/>
      </xdr:nvSpPr>
      <xdr:spPr>
        <a:xfrm>
          <a:off x="8699500" y="1343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156143</xdr:rowOff>
    </xdr:from>
    <xdr:ext cx="534377" cy="259045"/>
    <xdr:sp macro="" textlink="">
      <xdr:nvSpPr>
        <xdr:cNvPr id="430" name="テキスト ボックス 429"/>
        <xdr:cNvSpPr txBox="1"/>
      </xdr:nvSpPr>
      <xdr:spPr>
        <a:xfrm>
          <a:off x="8483111" y="1352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108908</xdr:rowOff>
    </xdr:from>
    <xdr:to>
      <xdr:col>11</xdr:col>
      <xdr:colOff>358775</xdr:colOff>
      <xdr:row>79</xdr:row>
      <xdr:rowOff>39058</xdr:rowOff>
    </xdr:to>
    <xdr:sp macro="" textlink="">
      <xdr:nvSpPr>
        <xdr:cNvPr id="431" name="円/楕円 430"/>
        <xdr:cNvSpPr/>
      </xdr:nvSpPr>
      <xdr:spPr>
        <a:xfrm>
          <a:off x="7810500" y="1348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30185</xdr:rowOff>
    </xdr:from>
    <xdr:ext cx="534377" cy="259045"/>
    <xdr:sp macro="" textlink="">
      <xdr:nvSpPr>
        <xdr:cNvPr id="432" name="テキスト ボックス 431"/>
        <xdr:cNvSpPr txBox="1"/>
      </xdr:nvSpPr>
      <xdr:spPr>
        <a:xfrm>
          <a:off x="7594111" y="1357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128339</xdr:rowOff>
    </xdr:from>
    <xdr:to>
      <xdr:col>10</xdr:col>
      <xdr:colOff>155575</xdr:colOff>
      <xdr:row>79</xdr:row>
      <xdr:rowOff>58489</xdr:rowOff>
    </xdr:to>
    <xdr:sp macro="" textlink="">
      <xdr:nvSpPr>
        <xdr:cNvPr id="433" name="円/楕円 432"/>
        <xdr:cNvSpPr/>
      </xdr:nvSpPr>
      <xdr:spPr>
        <a:xfrm>
          <a:off x="6921500" y="135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49616</xdr:rowOff>
    </xdr:from>
    <xdr:ext cx="469744" cy="259045"/>
    <xdr:sp macro="" textlink="">
      <xdr:nvSpPr>
        <xdr:cNvPr id="434" name="テキスト ボックス 433"/>
        <xdr:cNvSpPr txBox="1"/>
      </xdr:nvSpPr>
      <xdr:spPr>
        <a:xfrm>
          <a:off x="6737427" y="1359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165719</xdr:rowOff>
    </xdr:from>
    <xdr:to>
      <xdr:col>15</xdr:col>
      <xdr:colOff>180975</xdr:colOff>
      <xdr:row>97</xdr:row>
      <xdr:rowOff>88105</xdr:rowOff>
    </xdr:to>
    <xdr:cxnSp macro="">
      <xdr:nvCxnSpPr>
        <xdr:cNvPr id="461" name="直線コネクタ 460"/>
        <xdr:cNvCxnSpPr/>
      </xdr:nvCxnSpPr>
      <xdr:spPr>
        <a:xfrm flipV="1">
          <a:off x="9639300" y="16624919"/>
          <a:ext cx="838200" cy="9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3806</xdr:rowOff>
    </xdr:from>
    <xdr:to>
      <xdr:col>14</xdr:col>
      <xdr:colOff>28575</xdr:colOff>
      <xdr:row>97</xdr:row>
      <xdr:rowOff>88105</xdr:rowOff>
    </xdr:to>
    <xdr:cxnSp macro="">
      <xdr:nvCxnSpPr>
        <xdr:cNvPr id="464" name="直線コネクタ 463"/>
        <xdr:cNvCxnSpPr/>
      </xdr:nvCxnSpPr>
      <xdr:spPr>
        <a:xfrm>
          <a:off x="8750300" y="16634456"/>
          <a:ext cx="889000" cy="8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37067</xdr:rowOff>
    </xdr:from>
    <xdr:ext cx="534377" cy="259045"/>
    <xdr:sp macro="" textlink="">
      <xdr:nvSpPr>
        <xdr:cNvPr id="466" name="テキスト ボックス 465"/>
        <xdr:cNvSpPr txBox="1"/>
      </xdr:nvSpPr>
      <xdr:spPr>
        <a:xfrm>
          <a:off x="9372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3806</xdr:rowOff>
    </xdr:from>
    <xdr:to>
      <xdr:col>12</xdr:col>
      <xdr:colOff>511175</xdr:colOff>
      <xdr:row>97</xdr:row>
      <xdr:rowOff>96335</xdr:rowOff>
    </xdr:to>
    <xdr:cxnSp macro="">
      <xdr:nvCxnSpPr>
        <xdr:cNvPr id="467" name="直線コネクタ 466"/>
        <xdr:cNvCxnSpPr/>
      </xdr:nvCxnSpPr>
      <xdr:spPr>
        <a:xfrm flipV="1">
          <a:off x="7861300" y="16634456"/>
          <a:ext cx="88900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32866</xdr:rowOff>
    </xdr:from>
    <xdr:ext cx="534377" cy="259045"/>
    <xdr:sp macro="" textlink="">
      <xdr:nvSpPr>
        <xdr:cNvPr id="469" name="テキスト ボックス 468"/>
        <xdr:cNvSpPr txBox="1"/>
      </xdr:nvSpPr>
      <xdr:spPr>
        <a:xfrm>
          <a:off x="8483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96335</xdr:rowOff>
    </xdr:from>
    <xdr:to>
      <xdr:col>11</xdr:col>
      <xdr:colOff>307975</xdr:colOff>
      <xdr:row>97</xdr:row>
      <xdr:rowOff>150617</xdr:rowOff>
    </xdr:to>
    <xdr:cxnSp macro="">
      <xdr:nvCxnSpPr>
        <xdr:cNvPr id="470" name="直線コネクタ 469"/>
        <xdr:cNvCxnSpPr/>
      </xdr:nvCxnSpPr>
      <xdr:spPr>
        <a:xfrm flipV="1">
          <a:off x="6972300" y="16726985"/>
          <a:ext cx="889000" cy="5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85709</xdr:rowOff>
    </xdr:from>
    <xdr:ext cx="534377" cy="259045"/>
    <xdr:sp macro="" textlink="">
      <xdr:nvSpPr>
        <xdr:cNvPr id="472" name="テキスト ボックス 471"/>
        <xdr:cNvSpPr txBox="1"/>
      </xdr:nvSpPr>
      <xdr:spPr>
        <a:xfrm>
          <a:off x="7594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91767</xdr:rowOff>
    </xdr:from>
    <xdr:ext cx="534377" cy="259045"/>
    <xdr:sp macro="" textlink="">
      <xdr:nvSpPr>
        <xdr:cNvPr id="474" name="テキスト ボックス 473"/>
        <xdr:cNvSpPr txBox="1"/>
      </xdr:nvSpPr>
      <xdr:spPr>
        <a:xfrm>
          <a:off x="6705111" y="163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114919</xdr:rowOff>
    </xdr:from>
    <xdr:to>
      <xdr:col>15</xdr:col>
      <xdr:colOff>231775</xdr:colOff>
      <xdr:row>97</xdr:row>
      <xdr:rowOff>45069</xdr:rowOff>
    </xdr:to>
    <xdr:sp macro="" textlink="">
      <xdr:nvSpPr>
        <xdr:cNvPr id="480" name="円/楕円 479"/>
        <xdr:cNvSpPr/>
      </xdr:nvSpPr>
      <xdr:spPr>
        <a:xfrm>
          <a:off x="10426700" y="1657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93346</xdr:rowOff>
    </xdr:from>
    <xdr:ext cx="534377" cy="259045"/>
    <xdr:sp macro="" textlink="">
      <xdr:nvSpPr>
        <xdr:cNvPr id="481" name="土木費該当値テキスト"/>
        <xdr:cNvSpPr txBox="1"/>
      </xdr:nvSpPr>
      <xdr:spPr>
        <a:xfrm>
          <a:off x="10528300" y="1655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69,309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37305</xdr:rowOff>
    </xdr:from>
    <xdr:to>
      <xdr:col>14</xdr:col>
      <xdr:colOff>79375</xdr:colOff>
      <xdr:row>97</xdr:row>
      <xdr:rowOff>138905</xdr:rowOff>
    </xdr:to>
    <xdr:sp macro="" textlink="">
      <xdr:nvSpPr>
        <xdr:cNvPr id="482" name="円/楕円 481"/>
        <xdr:cNvSpPr/>
      </xdr:nvSpPr>
      <xdr:spPr>
        <a:xfrm>
          <a:off x="9588500" y="1666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130032</xdr:rowOff>
    </xdr:from>
    <xdr:ext cx="534377" cy="259045"/>
    <xdr:sp macro="" textlink="">
      <xdr:nvSpPr>
        <xdr:cNvPr id="483" name="テキスト ボックス 482"/>
        <xdr:cNvSpPr txBox="1"/>
      </xdr:nvSpPr>
      <xdr:spPr>
        <a:xfrm>
          <a:off x="9372111" y="1676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124456</xdr:rowOff>
    </xdr:from>
    <xdr:to>
      <xdr:col>12</xdr:col>
      <xdr:colOff>561975</xdr:colOff>
      <xdr:row>97</xdr:row>
      <xdr:rowOff>54606</xdr:rowOff>
    </xdr:to>
    <xdr:sp macro="" textlink="">
      <xdr:nvSpPr>
        <xdr:cNvPr id="484" name="円/楕円 483"/>
        <xdr:cNvSpPr/>
      </xdr:nvSpPr>
      <xdr:spPr>
        <a:xfrm>
          <a:off x="8699500" y="165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45733</xdr:rowOff>
    </xdr:from>
    <xdr:ext cx="534377" cy="259045"/>
    <xdr:sp macro="" textlink="">
      <xdr:nvSpPr>
        <xdr:cNvPr id="485" name="テキスト ボックス 484"/>
        <xdr:cNvSpPr txBox="1"/>
      </xdr:nvSpPr>
      <xdr:spPr>
        <a:xfrm>
          <a:off x="8483111" y="1667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67,223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45535</xdr:rowOff>
    </xdr:from>
    <xdr:to>
      <xdr:col>11</xdr:col>
      <xdr:colOff>358775</xdr:colOff>
      <xdr:row>97</xdr:row>
      <xdr:rowOff>147135</xdr:rowOff>
    </xdr:to>
    <xdr:sp macro="" textlink="">
      <xdr:nvSpPr>
        <xdr:cNvPr id="486" name="円/楕円 485"/>
        <xdr:cNvSpPr/>
      </xdr:nvSpPr>
      <xdr:spPr>
        <a:xfrm>
          <a:off x="7810500" y="1667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138262</xdr:rowOff>
    </xdr:from>
    <xdr:ext cx="534377" cy="259045"/>
    <xdr:sp macro="" textlink="">
      <xdr:nvSpPr>
        <xdr:cNvPr id="487" name="テキスト ボックス 486"/>
        <xdr:cNvSpPr txBox="1"/>
      </xdr:nvSpPr>
      <xdr:spPr>
        <a:xfrm>
          <a:off x="7594111" y="167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99817</xdr:rowOff>
    </xdr:from>
    <xdr:to>
      <xdr:col>10</xdr:col>
      <xdr:colOff>155575</xdr:colOff>
      <xdr:row>98</xdr:row>
      <xdr:rowOff>29967</xdr:rowOff>
    </xdr:to>
    <xdr:sp macro="" textlink="">
      <xdr:nvSpPr>
        <xdr:cNvPr id="488" name="円/楕円 487"/>
        <xdr:cNvSpPr/>
      </xdr:nvSpPr>
      <xdr:spPr>
        <a:xfrm>
          <a:off x="6921500" y="167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21094</xdr:rowOff>
    </xdr:from>
    <xdr:ext cx="534377" cy="259045"/>
    <xdr:sp macro="" textlink="">
      <xdr:nvSpPr>
        <xdr:cNvPr id="489" name="テキスト ボックス 488"/>
        <xdr:cNvSpPr txBox="1"/>
      </xdr:nvSpPr>
      <xdr:spPr>
        <a:xfrm>
          <a:off x="6705111" y="1682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41345</xdr:rowOff>
    </xdr:from>
    <xdr:to>
      <xdr:col>23</xdr:col>
      <xdr:colOff>517525</xdr:colOff>
      <xdr:row>37</xdr:row>
      <xdr:rowOff>49079</xdr:rowOff>
    </xdr:to>
    <xdr:cxnSp macro="">
      <xdr:nvCxnSpPr>
        <xdr:cNvPr id="519" name="直線コネクタ 518"/>
        <xdr:cNvCxnSpPr/>
      </xdr:nvCxnSpPr>
      <xdr:spPr>
        <a:xfrm flipV="1">
          <a:off x="15481300" y="6384995"/>
          <a:ext cx="8382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49079</xdr:rowOff>
    </xdr:from>
    <xdr:to>
      <xdr:col>22</xdr:col>
      <xdr:colOff>365125</xdr:colOff>
      <xdr:row>37</xdr:row>
      <xdr:rowOff>118554</xdr:rowOff>
    </xdr:to>
    <xdr:cxnSp macro="">
      <xdr:nvCxnSpPr>
        <xdr:cNvPr id="522" name="直線コネクタ 521"/>
        <xdr:cNvCxnSpPr/>
      </xdr:nvCxnSpPr>
      <xdr:spPr>
        <a:xfrm flipV="1">
          <a:off x="14592300" y="6392729"/>
          <a:ext cx="889000" cy="6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167701</xdr:rowOff>
    </xdr:from>
    <xdr:ext cx="534377" cy="259045"/>
    <xdr:sp macro="" textlink="">
      <xdr:nvSpPr>
        <xdr:cNvPr id="524" name="テキスト ボックス 523"/>
        <xdr:cNvSpPr txBox="1"/>
      </xdr:nvSpPr>
      <xdr:spPr>
        <a:xfrm>
          <a:off x="15214111" y="65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40259</xdr:rowOff>
    </xdr:from>
    <xdr:to>
      <xdr:col>21</xdr:col>
      <xdr:colOff>161925</xdr:colOff>
      <xdr:row>37</xdr:row>
      <xdr:rowOff>118554</xdr:rowOff>
    </xdr:to>
    <xdr:cxnSp macro="">
      <xdr:nvCxnSpPr>
        <xdr:cNvPr id="525" name="直線コネクタ 524"/>
        <xdr:cNvCxnSpPr/>
      </xdr:nvCxnSpPr>
      <xdr:spPr>
        <a:xfrm>
          <a:off x="13703300" y="6383909"/>
          <a:ext cx="8890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11930</xdr:rowOff>
    </xdr:from>
    <xdr:ext cx="534377" cy="259045"/>
    <xdr:sp macro="" textlink="">
      <xdr:nvSpPr>
        <xdr:cNvPr id="527" name="テキスト ボックス 526"/>
        <xdr:cNvSpPr txBox="1"/>
      </xdr:nvSpPr>
      <xdr:spPr>
        <a:xfrm>
          <a:off x="14325111" y="65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40259</xdr:rowOff>
    </xdr:from>
    <xdr:to>
      <xdr:col>19</xdr:col>
      <xdr:colOff>644525</xdr:colOff>
      <xdr:row>37</xdr:row>
      <xdr:rowOff>137109</xdr:rowOff>
    </xdr:to>
    <xdr:cxnSp macro="">
      <xdr:nvCxnSpPr>
        <xdr:cNvPr id="528" name="直線コネクタ 527"/>
        <xdr:cNvCxnSpPr/>
      </xdr:nvCxnSpPr>
      <xdr:spPr>
        <a:xfrm flipV="1">
          <a:off x="12814300" y="6383909"/>
          <a:ext cx="889000" cy="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54411</xdr:rowOff>
    </xdr:from>
    <xdr:ext cx="534377" cy="259045"/>
    <xdr:sp macro="" textlink="">
      <xdr:nvSpPr>
        <xdr:cNvPr id="530" name="テキスト ボックス 529"/>
        <xdr:cNvSpPr txBox="1"/>
      </xdr:nvSpPr>
      <xdr:spPr>
        <a:xfrm>
          <a:off x="13436111" y="65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115447</xdr:rowOff>
    </xdr:from>
    <xdr:ext cx="534377" cy="259045"/>
    <xdr:sp macro="" textlink="">
      <xdr:nvSpPr>
        <xdr:cNvPr id="532" name="テキスト ボックス 531"/>
        <xdr:cNvSpPr txBox="1"/>
      </xdr:nvSpPr>
      <xdr:spPr>
        <a:xfrm>
          <a:off x="12547111" y="663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161995</xdr:rowOff>
    </xdr:from>
    <xdr:to>
      <xdr:col>23</xdr:col>
      <xdr:colOff>568325</xdr:colOff>
      <xdr:row>37</xdr:row>
      <xdr:rowOff>92145</xdr:rowOff>
    </xdr:to>
    <xdr:sp macro="" textlink="">
      <xdr:nvSpPr>
        <xdr:cNvPr id="538" name="円/楕円 537"/>
        <xdr:cNvSpPr/>
      </xdr:nvSpPr>
      <xdr:spPr>
        <a:xfrm>
          <a:off x="16268700" y="63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140422</xdr:rowOff>
    </xdr:from>
    <xdr:ext cx="534377" cy="259045"/>
    <xdr:sp macro="" textlink="">
      <xdr:nvSpPr>
        <xdr:cNvPr id="539" name="消防費該当値テキスト"/>
        <xdr:cNvSpPr txBox="1"/>
      </xdr:nvSpPr>
      <xdr:spPr>
        <a:xfrm>
          <a:off x="16370300" y="631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38,163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169729</xdr:rowOff>
    </xdr:from>
    <xdr:to>
      <xdr:col>22</xdr:col>
      <xdr:colOff>415925</xdr:colOff>
      <xdr:row>37</xdr:row>
      <xdr:rowOff>99879</xdr:rowOff>
    </xdr:to>
    <xdr:sp macro="" textlink="">
      <xdr:nvSpPr>
        <xdr:cNvPr id="540" name="円/楕円 539"/>
        <xdr:cNvSpPr/>
      </xdr:nvSpPr>
      <xdr:spPr>
        <a:xfrm>
          <a:off x="15430500" y="63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116406</xdr:rowOff>
    </xdr:from>
    <xdr:ext cx="534377" cy="259045"/>
    <xdr:sp macro="" textlink="">
      <xdr:nvSpPr>
        <xdr:cNvPr id="541" name="テキスト ボックス 540"/>
        <xdr:cNvSpPr txBox="1"/>
      </xdr:nvSpPr>
      <xdr:spPr>
        <a:xfrm>
          <a:off x="15214111" y="611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67754</xdr:rowOff>
    </xdr:from>
    <xdr:to>
      <xdr:col>21</xdr:col>
      <xdr:colOff>212725</xdr:colOff>
      <xdr:row>37</xdr:row>
      <xdr:rowOff>169354</xdr:rowOff>
    </xdr:to>
    <xdr:sp macro="" textlink="">
      <xdr:nvSpPr>
        <xdr:cNvPr id="542" name="円/楕円 541"/>
        <xdr:cNvSpPr/>
      </xdr:nvSpPr>
      <xdr:spPr>
        <a:xfrm>
          <a:off x="14541500" y="64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14431</xdr:rowOff>
    </xdr:from>
    <xdr:ext cx="534377" cy="259045"/>
    <xdr:sp macro="" textlink="">
      <xdr:nvSpPr>
        <xdr:cNvPr id="543" name="テキスト ボックス 542"/>
        <xdr:cNvSpPr txBox="1"/>
      </xdr:nvSpPr>
      <xdr:spPr>
        <a:xfrm>
          <a:off x="14325111" y="61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160909</xdr:rowOff>
    </xdr:from>
    <xdr:to>
      <xdr:col>20</xdr:col>
      <xdr:colOff>9525</xdr:colOff>
      <xdr:row>37</xdr:row>
      <xdr:rowOff>91059</xdr:rowOff>
    </xdr:to>
    <xdr:sp macro="" textlink="">
      <xdr:nvSpPr>
        <xdr:cNvPr id="544" name="円/楕円 543"/>
        <xdr:cNvSpPr/>
      </xdr:nvSpPr>
      <xdr:spPr>
        <a:xfrm>
          <a:off x="13652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107586</xdr:rowOff>
    </xdr:from>
    <xdr:ext cx="534377" cy="259045"/>
    <xdr:sp macro="" textlink="">
      <xdr:nvSpPr>
        <xdr:cNvPr id="545" name="テキスト ボックス 544"/>
        <xdr:cNvSpPr txBox="1"/>
      </xdr:nvSpPr>
      <xdr:spPr>
        <a:xfrm>
          <a:off x="13436111" y="61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86309</xdr:rowOff>
    </xdr:from>
    <xdr:to>
      <xdr:col>18</xdr:col>
      <xdr:colOff>492125</xdr:colOff>
      <xdr:row>38</xdr:row>
      <xdr:rowOff>16459</xdr:rowOff>
    </xdr:to>
    <xdr:sp macro="" textlink="">
      <xdr:nvSpPr>
        <xdr:cNvPr id="546" name="円/楕円 545"/>
        <xdr:cNvSpPr/>
      </xdr:nvSpPr>
      <xdr:spPr>
        <a:xfrm>
          <a:off x="12763500" y="64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32986</xdr:rowOff>
    </xdr:from>
    <xdr:ext cx="534377" cy="259045"/>
    <xdr:sp macro="" textlink="">
      <xdr:nvSpPr>
        <xdr:cNvPr id="547" name="テキスト ボックス 546"/>
        <xdr:cNvSpPr txBox="1"/>
      </xdr:nvSpPr>
      <xdr:spPr>
        <a:xfrm>
          <a:off x="12547111" y="620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168679</xdr:rowOff>
    </xdr:from>
    <xdr:to>
      <xdr:col>23</xdr:col>
      <xdr:colOff>517525</xdr:colOff>
      <xdr:row>58</xdr:row>
      <xdr:rowOff>2228</xdr:rowOff>
    </xdr:to>
    <xdr:cxnSp macro="">
      <xdr:nvCxnSpPr>
        <xdr:cNvPr id="576" name="直線コネクタ 575"/>
        <xdr:cNvCxnSpPr/>
      </xdr:nvCxnSpPr>
      <xdr:spPr>
        <a:xfrm flipV="1">
          <a:off x="15481300" y="9941329"/>
          <a:ext cx="838200" cy="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7"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150920</xdr:rowOff>
    </xdr:from>
    <xdr:to>
      <xdr:col>22</xdr:col>
      <xdr:colOff>365125</xdr:colOff>
      <xdr:row>58</xdr:row>
      <xdr:rowOff>2228</xdr:rowOff>
    </xdr:to>
    <xdr:cxnSp macro="">
      <xdr:nvCxnSpPr>
        <xdr:cNvPr id="579" name="直線コネクタ 578"/>
        <xdr:cNvCxnSpPr/>
      </xdr:nvCxnSpPr>
      <xdr:spPr>
        <a:xfrm>
          <a:off x="14592300" y="9923570"/>
          <a:ext cx="889000" cy="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170158</xdr:rowOff>
    </xdr:from>
    <xdr:ext cx="534377" cy="259045"/>
    <xdr:sp macro="" textlink="">
      <xdr:nvSpPr>
        <xdr:cNvPr id="581" name="テキスト ボックス 580"/>
        <xdr:cNvSpPr txBox="1"/>
      </xdr:nvSpPr>
      <xdr:spPr>
        <a:xfrm>
          <a:off x="15214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150920</xdr:rowOff>
    </xdr:from>
    <xdr:to>
      <xdr:col>21</xdr:col>
      <xdr:colOff>161925</xdr:colOff>
      <xdr:row>58</xdr:row>
      <xdr:rowOff>30090</xdr:rowOff>
    </xdr:to>
    <xdr:cxnSp macro="">
      <xdr:nvCxnSpPr>
        <xdr:cNvPr id="582" name="直線コネクタ 581"/>
        <xdr:cNvCxnSpPr/>
      </xdr:nvCxnSpPr>
      <xdr:spPr>
        <a:xfrm flipV="1">
          <a:off x="13703300" y="9923570"/>
          <a:ext cx="889000" cy="5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7151</xdr:rowOff>
    </xdr:from>
    <xdr:ext cx="534377" cy="259045"/>
    <xdr:sp macro="" textlink="">
      <xdr:nvSpPr>
        <xdr:cNvPr id="584" name="テキスト ボックス 583"/>
        <xdr:cNvSpPr txBox="1"/>
      </xdr:nvSpPr>
      <xdr:spPr>
        <a:xfrm>
          <a:off x="14325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6640</xdr:rowOff>
    </xdr:from>
    <xdr:to>
      <xdr:col>19</xdr:col>
      <xdr:colOff>644525</xdr:colOff>
      <xdr:row>58</xdr:row>
      <xdr:rowOff>30090</xdr:rowOff>
    </xdr:to>
    <xdr:cxnSp macro="">
      <xdr:nvCxnSpPr>
        <xdr:cNvPr id="585" name="直線コネクタ 584"/>
        <xdr:cNvCxnSpPr/>
      </xdr:nvCxnSpPr>
      <xdr:spPr>
        <a:xfrm>
          <a:off x="12814300" y="9950740"/>
          <a:ext cx="889000" cy="2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24151</xdr:rowOff>
    </xdr:from>
    <xdr:ext cx="534377" cy="259045"/>
    <xdr:sp macro="" textlink="">
      <xdr:nvSpPr>
        <xdr:cNvPr id="587" name="テキスト ボックス 586"/>
        <xdr:cNvSpPr txBox="1"/>
      </xdr:nvSpPr>
      <xdr:spPr>
        <a:xfrm>
          <a:off x="13436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27462</xdr:rowOff>
    </xdr:from>
    <xdr:ext cx="534377" cy="259045"/>
    <xdr:sp macro="" textlink="">
      <xdr:nvSpPr>
        <xdr:cNvPr id="589" name="テキスト ボックス 588"/>
        <xdr:cNvSpPr txBox="1"/>
      </xdr:nvSpPr>
      <xdr:spPr>
        <a:xfrm>
          <a:off x="12547111" y="96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117879</xdr:rowOff>
    </xdr:from>
    <xdr:to>
      <xdr:col>23</xdr:col>
      <xdr:colOff>568325</xdr:colOff>
      <xdr:row>58</xdr:row>
      <xdr:rowOff>48029</xdr:rowOff>
    </xdr:to>
    <xdr:sp macro="" textlink="">
      <xdr:nvSpPr>
        <xdr:cNvPr id="595" name="円/楕円 594"/>
        <xdr:cNvSpPr/>
      </xdr:nvSpPr>
      <xdr:spPr>
        <a:xfrm>
          <a:off x="16268700" y="989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49393</xdr:rowOff>
    </xdr:from>
    <xdr:ext cx="534377" cy="259045"/>
    <xdr:sp macro="" textlink="">
      <xdr:nvSpPr>
        <xdr:cNvPr id="596" name="教育費該当値テキスト"/>
        <xdr:cNvSpPr txBox="1"/>
      </xdr:nvSpPr>
      <xdr:spPr>
        <a:xfrm>
          <a:off x="16370300" y="982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57,394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122878</xdr:rowOff>
    </xdr:from>
    <xdr:to>
      <xdr:col>22</xdr:col>
      <xdr:colOff>415925</xdr:colOff>
      <xdr:row>58</xdr:row>
      <xdr:rowOff>53028</xdr:rowOff>
    </xdr:to>
    <xdr:sp macro="" textlink="">
      <xdr:nvSpPr>
        <xdr:cNvPr id="597" name="円/楕円 596"/>
        <xdr:cNvSpPr/>
      </xdr:nvSpPr>
      <xdr:spPr>
        <a:xfrm>
          <a:off x="15430500" y="989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44155</xdr:rowOff>
    </xdr:from>
    <xdr:ext cx="534377" cy="259045"/>
    <xdr:sp macro="" textlink="">
      <xdr:nvSpPr>
        <xdr:cNvPr id="598" name="テキスト ボックス 597"/>
        <xdr:cNvSpPr txBox="1"/>
      </xdr:nvSpPr>
      <xdr:spPr>
        <a:xfrm>
          <a:off x="15214111" y="99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56,082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100120</xdr:rowOff>
    </xdr:from>
    <xdr:to>
      <xdr:col>21</xdr:col>
      <xdr:colOff>212725</xdr:colOff>
      <xdr:row>58</xdr:row>
      <xdr:rowOff>30270</xdr:rowOff>
    </xdr:to>
    <xdr:sp macro="" textlink="">
      <xdr:nvSpPr>
        <xdr:cNvPr id="599" name="円/楕円 598"/>
        <xdr:cNvSpPr/>
      </xdr:nvSpPr>
      <xdr:spPr>
        <a:xfrm>
          <a:off x="14541500" y="98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21397</xdr:rowOff>
    </xdr:from>
    <xdr:ext cx="534377" cy="259045"/>
    <xdr:sp macro="" textlink="">
      <xdr:nvSpPr>
        <xdr:cNvPr id="600" name="テキスト ボックス 599"/>
        <xdr:cNvSpPr txBox="1"/>
      </xdr:nvSpPr>
      <xdr:spPr>
        <a:xfrm>
          <a:off x="14325111" y="996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150740</xdr:rowOff>
    </xdr:from>
    <xdr:to>
      <xdr:col>20</xdr:col>
      <xdr:colOff>9525</xdr:colOff>
      <xdr:row>58</xdr:row>
      <xdr:rowOff>80890</xdr:rowOff>
    </xdr:to>
    <xdr:sp macro="" textlink="">
      <xdr:nvSpPr>
        <xdr:cNvPr id="601" name="円/楕円 600"/>
        <xdr:cNvSpPr/>
      </xdr:nvSpPr>
      <xdr:spPr>
        <a:xfrm>
          <a:off x="13652500" y="992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72017</xdr:rowOff>
    </xdr:from>
    <xdr:ext cx="534377" cy="259045"/>
    <xdr:sp macro="" textlink="">
      <xdr:nvSpPr>
        <xdr:cNvPr id="602" name="テキスト ボックス 601"/>
        <xdr:cNvSpPr txBox="1"/>
      </xdr:nvSpPr>
      <xdr:spPr>
        <a:xfrm>
          <a:off x="13436111" y="1001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127290</xdr:rowOff>
    </xdr:from>
    <xdr:to>
      <xdr:col>18</xdr:col>
      <xdr:colOff>492125</xdr:colOff>
      <xdr:row>58</xdr:row>
      <xdr:rowOff>57440</xdr:rowOff>
    </xdr:to>
    <xdr:sp macro="" textlink="">
      <xdr:nvSpPr>
        <xdr:cNvPr id="603" name="円/楕円 602"/>
        <xdr:cNvSpPr/>
      </xdr:nvSpPr>
      <xdr:spPr>
        <a:xfrm>
          <a:off x="12763500" y="989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48567</xdr:rowOff>
    </xdr:from>
    <xdr:ext cx="534377" cy="259045"/>
    <xdr:sp macro="" textlink="">
      <xdr:nvSpPr>
        <xdr:cNvPr id="604" name="テキスト ボックス 603"/>
        <xdr:cNvSpPr txBox="1"/>
      </xdr:nvSpPr>
      <xdr:spPr>
        <a:xfrm>
          <a:off x="12547111" y="999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54,924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164336</xdr:rowOff>
    </xdr:from>
    <xdr:to>
      <xdr:col>23</xdr:col>
      <xdr:colOff>517525</xdr:colOff>
      <xdr:row>79</xdr:row>
      <xdr:rowOff>40030</xdr:rowOff>
    </xdr:to>
    <xdr:cxnSp macro="">
      <xdr:nvCxnSpPr>
        <xdr:cNvPr id="633" name="直線コネクタ 632"/>
        <xdr:cNvCxnSpPr/>
      </xdr:nvCxnSpPr>
      <xdr:spPr>
        <a:xfrm>
          <a:off x="15481300" y="13537436"/>
          <a:ext cx="838200" cy="4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162948</xdr:rowOff>
    </xdr:from>
    <xdr:to>
      <xdr:col>22</xdr:col>
      <xdr:colOff>365125</xdr:colOff>
      <xdr:row>78</xdr:row>
      <xdr:rowOff>164336</xdr:rowOff>
    </xdr:to>
    <xdr:cxnSp macro="">
      <xdr:nvCxnSpPr>
        <xdr:cNvPr id="636" name="直線コネクタ 635"/>
        <xdr:cNvCxnSpPr/>
      </xdr:nvCxnSpPr>
      <xdr:spPr>
        <a:xfrm>
          <a:off x="14592300" y="13536048"/>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8" name="テキスト ボックス 637"/>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162948</xdr:rowOff>
    </xdr:from>
    <xdr:to>
      <xdr:col>21</xdr:col>
      <xdr:colOff>161925</xdr:colOff>
      <xdr:row>79</xdr:row>
      <xdr:rowOff>26124</xdr:rowOff>
    </xdr:to>
    <xdr:cxnSp macro="">
      <xdr:nvCxnSpPr>
        <xdr:cNvPr id="639" name="直線コネクタ 638"/>
        <xdr:cNvCxnSpPr/>
      </xdr:nvCxnSpPr>
      <xdr:spPr>
        <a:xfrm flipV="1">
          <a:off x="13703300" y="13536048"/>
          <a:ext cx="889000" cy="3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1" name="テキスト ボックス 640"/>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139540</xdr:rowOff>
    </xdr:from>
    <xdr:to>
      <xdr:col>19</xdr:col>
      <xdr:colOff>644525</xdr:colOff>
      <xdr:row>79</xdr:row>
      <xdr:rowOff>26124</xdr:rowOff>
    </xdr:to>
    <xdr:cxnSp macro="">
      <xdr:nvCxnSpPr>
        <xdr:cNvPr id="642" name="直線コネクタ 641"/>
        <xdr:cNvCxnSpPr/>
      </xdr:nvCxnSpPr>
      <xdr:spPr>
        <a:xfrm>
          <a:off x="12814300" y="13512640"/>
          <a:ext cx="889000" cy="5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4" name="テキスト ボックス 643"/>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20837</xdr:rowOff>
    </xdr:from>
    <xdr:ext cx="469744" cy="259045"/>
    <xdr:sp macro="" textlink="">
      <xdr:nvSpPr>
        <xdr:cNvPr id="646" name="テキスト ボックス 645"/>
        <xdr:cNvSpPr txBox="1"/>
      </xdr:nvSpPr>
      <xdr:spPr>
        <a:xfrm>
          <a:off x="12579427" y="1356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160680</xdr:rowOff>
    </xdr:from>
    <xdr:to>
      <xdr:col>23</xdr:col>
      <xdr:colOff>568325</xdr:colOff>
      <xdr:row>79</xdr:row>
      <xdr:rowOff>90830</xdr:rowOff>
    </xdr:to>
    <xdr:sp macro="" textlink="">
      <xdr:nvSpPr>
        <xdr:cNvPr id="652" name="円/楕円 651"/>
        <xdr:cNvSpPr/>
      </xdr:nvSpPr>
      <xdr:spPr>
        <a:xfrm>
          <a:off x="16268700" y="135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75607</xdr:rowOff>
    </xdr:from>
    <xdr:ext cx="378565" cy="259045"/>
    <xdr:sp macro="" textlink="">
      <xdr:nvSpPr>
        <xdr:cNvPr id="653" name="災害復旧費該当値テキスト"/>
        <xdr:cNvSpPr txBox="1"/>
      </xdr:nvSpPr>
      <xdr:spPr>
        <a:xfrm>
          <a:off x="16370300" y="134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113536</xdr:rowOff>
    </xdr:from>
    <xdr:to>
      <xdr:col>22</xdr:col>
      <xdr:colOff>415925</xdr:colOff>
      <xdr:row>79</xdr:row>
      <xdr:rowOff>43686</xdr:rowOff>
    </xdr:to>
    <xdr:sp macro="" textlink="">
      <xdr:nvSpPr>
        <xdr:cNvPr id="654" name="円/楕円 653"/>
        <xdr:cNvSpPr/>
      </xdr:nvSpPr>
      <xdr:spPr>
        <a:xfrm>
          <a:off x="15430500" y="1348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34813</xdr:rowOff>
    </xdr:from>
    <xdr:ext cx="469744" cy="259045"/>
    <xdr:sp macro="" textlink="">
      <xdr:nvSpPr>
        <xdr:cNvPr id="655" name="テキスト ボックス 654"/>
        <xdr:cNvSpPr txBox="1"/>
      </xdr:nvSpPr>
      <xdr:spPr>
        <a:xfrm>
          <a:off x="15246427" y="1357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112148</xdr:rowOff>
    </xdr:from>
    <xdr:to>
      <xdr:col>21</xdr:col>
      <xdr:colOff>212725</xdr:colOff>
      <xdr:row>79</xdr:row>
      <xdr:rowOff>42298</xdr:rowOff>
    </xdr:to>
    <xdr:sp macro="" textlink="">
      <xdr:nvSpPr>
        <xdr:cNvPr id="656" name="円/楕円 655"/>
        <xdr:cNvSpPr/>
      </xdr:nvSpPr>
      <xdr:spPr>
        <a:xfrm>
          <a:off x="14541500" y="1348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33425</xdr:rowOff>
    </xdr:from>
    <xdr:ext cx="469744" cy="259045"/>
    <xdr:sp macro="" textlink="">
      <xdr:nvSpPr>
        <xdr:cNvPr id="657" name="テキスト ボックス 656"/>
        <xdr:cNvSpPr txBox="1"/>
      </xdr:nvSpPr>
      <xdr:spPr>
        <a:xfrm>
          <a:off x="14357427" y="1357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146774</xdr:rowOff>
    </xdr:from>
    <xdr:to>
      <xdr:col>20</xdr:col>
      <xdr:colOff>9525</xdr:colOff>
      <xdr:row>79</xdr:row>
      <xdr:rowOff>76924</xdr:rowOff>
    </xdr:to>
    <xdr:sp macro="" textlink="">
      <xdr:nvSpPr>
        <xdr:cNvPr id="658" name="円/楕円 657"/>
        <xdr:cNvSpPr/>
      </xdr:nvSpPr>
      <xdr:spPr>
        <a:xfrm>
          <a:off x="13652500" y="1351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68051</xdr:rowOff>
    </xdr:from>
    <xdr:ext cx="469744" cy="259045"/>
    <xdr:sp macro="" textlink="">
      <xdr:nvSpPr>
        <xdr:cNvPr id="659" name="テキスト ボックス 658"/>
        <xdr:cNvSpPr txBox="1"/>
      </xdr:nvSpPr>
      <xdr:spPr>
        <a:xfrm>
          <a:off x="13468427"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88740</xdr:rowOff>
    </xdr:from>
    <xdr:to>
      <xdr:col>18</xdr:col>
      <xdr:colOff>492125</xdr:colOff>
      <xdr:row>79</xdr:row>
      <xdr:rowOff>18890</xdr:rowOff>
    </xdr:to>
    <xdr:sp macro="" textlink="">
      <xdr:nvSpPr>
        <xdr:cNvPr id="660" name="円/楕円 659"/>
        <xdr:cNvSpPr/>
      </xdr:nvSpPr>
      <xdr:spPr>
        <a:xfrm>
          <a:off x="12763500" y="134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35417</xdr:rowOff>
    </xdr:from>
    <xdr:ext cx="534377" cy="259045"/>
    <xdr:sp macro="" textlink="">
      <xdr:nvSpPr>
        <xdr:cNvPr id="661" name="テキスト ボックス 660"/>
        <xdr:cNvSpPr txBox="1"/>
      </xdr:nvSpPr>
      <xdr:spPr>
        <a:xfrm>
          <a:off x="12547111" y="1323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117977</xdr:rowOff>
    </xdr:from>
    <xdr:to>
      <xdr:col>23</xdr:col>
      <xdr:colOff>517525</xdr:colOff>
      <xdr:row>95</xdr:row>
      <xdr:rowOff>133848</xdr:rowOff>
    </xdr:to>
    <xdr:cxnSp macro="">
      <xdr:nvCxnSpPr>
        <xdr:cNvPr id="686" name="直線コネクタ 685"/>
        <xdr:cNvCxnSpPr/>
      </xdr:nvCxnSpPr>
      <xdr:spPr>
        <a:xfrm>
          <a:off x="15481300" y="16405727"/>
          <a:ext cx="838200" cy="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81146</xdr:rowOff>
    </xdr:from>
    <xdr:ext cx="534377" cy="259045"/>
    <xdr:sp macro="" textlink="">
      <xdr:nvSpPr>
        <xdr:cNvPr id="687" name="公債費平均値テキスト"/>
        <xdr:cNvSpPr txBox="1"/>
      </xdr:nvSpPr>
      <xdr:spPr>
        <a:xfrm>
          <a:off x="16370300" y="16368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101375</xdr:rowOff>
    </xdr:from>
    <xdr:to>
      <xdr:col>22</xdr:col>
      <xdr:colOff>365125</xdr:colOff>
      <xdr:row>95</xdr:row>
      <xdr:rowOff>117977</xdr:rowOff>
    </xdr:to>
    <xdr:cxnSp macro="">
      <xdr:nvCxnSpPr>
        <xdr:cNvPr id="689" name="直線コネクタ 688"/>
        <xdr:cNvCxnSpPr/>
      </xdr:nvCxnSpPr>
      <xdr:spPr>
        <a:xfrm>
          <a:off x="14592300" y="16389125"/>
          <a:ext cx="889000" cy="1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3416</xdr:rowOff>
    </xdr:from>
    <xdr:ext cx="534377" cy="259045"/>
    <xdr:sp macro="" textlink="">
      <xdr:nvSpPr>
        <xdr:cNvPr id="691" name="テキスト ボックス 690"/>
        <xdr:cNvSpPr txBox="1"/>
      </xdr:nvSpPr>
      <xdr:spPr>
        <a:xfrm>
          <a:off x="15214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101375</xdr:rowOff>
    </xdr:from>
    <xdr:to>
      <xdr:col>21</xdr:col>
      <xdr:colOff>161925</xdr:colOff>
      <xdr:row>95</xdr:row>
      <xdr:rowOff>137551</xdr:rowOff>
    </xdr:to>
    <xdr:cxnSp macro="">
      <xdr:nvCxnSpPr>
        <xdr:cNvPr id="692" name="直線コネクタ 691"/>
        <xdr:cNvCxnSpPr/>
      </xdr:nvCxnSpPr>
      <xdr:spPr>
        <a:xfrm flipV="1">
          <a:off x="13703300" y="16389125"/>
          <a:ext cx="889000" cy="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162059</xdr:rowOff>
    </xdr:from>
    <xdr:ext cx="534377" cy="259045"/>
    <xdr:sp macro="" textlink="">
      <xdr:nvSpPr>
        <xdr:cNvPr id="694" name="テキスト ボックス 693"/>
        <xdr:cNvSpPr txBox="1"/>
      </xdr:nvSpPr>
      <xdr:spPr>
        <a:xfrm>
          <a:off x="14325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137551</xdr:rowOff>
    </xdr:from>
    <xdr:to>
      <xdr:col>19</xdr:col>
      <xdr:colOff>644525</xdr:colOff>
      <xdr:row>95</xdr:row>
      <xdr:rowOff>139981</xdr:rowOff>
    </xdr:to>
    <xdr:cxnSp macro="">
      <xdr:nvCxnSpPr>
        <xdr:cNvPr id="695" name="直線コネクタ 694"/>
        <xdr:cNvCxnSpPr/>
      </xdr:nvCxnSpPr>
      <xdr:spPr>
        <a:xfrm flipV="1">
          <a:off x="12814300" y="16425301"/>
          <a:ext cx="889000" cy="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7" name="テキスト ボックス 696"/>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9" name="テキスト ボックス 698"/>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83048</xdr:rowOff>
    </xdr:from>
    <xdr:to>
      <xdr:col>23</xdr:col>
      <xdr:colOff>568325</xdr:colOff>
      <xdr:row>96</xdr:row>
      <xdr:rowOff>13198</xdr:rowOff>
    </xdr:to>
    <xdr:sp macro="" textlink="">
      <xdr:nvSpPr>
        <xdr:cNvPr id="705" name="円/楕円 704"/>
        <xdr:cNvSpPr/>
      </xdr:nvSpPr>
      <xdr:spPr>
        <a:xfrm>
          <a:off x="16268700" y="1637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105925</xdr:rowOff>
    </xdr:from>
    <xdr:ext cx="534377" cy="259045"/>
    <xdr:sp macro="" textlink="">
      <xdr:nvSpPr>
        <xdr:cNvPr id="706" name="公債費該当値テキスト"/>
        <xdr:cNvSpPr txBox="1"/>
      </xdr:nvSpPr>
      <xdr:spPr>
        <a:xfrm>
          <a:off x="16370300" y="1622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71,024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67177</xdr:rowOff>
    </xdr:from>
    <xdr:to>
      <xdr:col>22</xdr:col>
      <xdr:colOff>415925</xdr:colOff>
      <xdr:row>95</xdr:row>
      <xdr:rowOff>168777</xdr:rowOff>
    </xdr:to>
    <xdr:sp macro="" textlink="">
      <xdr:nvSpPr>
        <xdr:cNvPr id="707" name="円/楕円 706"/>
        <xdr:cNvSpPr/>
      </xdr:nvSpPr>
      <xdr:spPr>
        <a:xfrm>
          <a:off x="15430500" y="1635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13854</xdr:rowOff>
    </xdr:from>
    <xdr:ext cx="534377" cy="259045"/>
    <xdr:sp macro="" textlink="">
      <xdr:nvSpPr>
        <xdr:cNvPr id="708" name="テキスト ボックス 707"/>
        <xdr:cNvSpPr txBox="1"/>
      </xdr:nvSpPr>
      <xdr:spPr>
        <a:xfrm>
          <a:off x="15214111" y="1613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50575</xdr:rowOff>
    </xdr:from>
    <xdr:to>
      <xdr:col>21</xdr:col>
      <xdr:colOff>212725</xdr:colOff>
      <xdr:row>95</xdr:row>
      <xdr:rowOff>152175</xdr:rowOff>
    </xdr:to>
    <xdr:sp macro="" textlink="">
      <xdr:nvSpPr>
        <xdr:cNvPr id="709" name="円/楕円 708"/>
        <xdr:cNvSpPr/>
      </xdr:nvSpPr>
      <xdr:spPr>
        <a:xfrm>
          <a:off x="14541500" y="1633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168702</xdr:rowOff>
    </xdr:from>
    <xdr:ext cx="534377" cy="259045"/>
    <xdr:sp macro="" textlink="">
      <xdr:nvSpPr>
        <xdr:cNvPr id="710" name="テキスト ボックス 709"/>
        <xdr:cNvSpPr txBox="1"/>
      </xdr:nvSpPr>
      <xdr:spPr>
        <a:xfrm>
          <a:off x="14325111" y="161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76,706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86751</xdr:rowOff>
    </xdr:from>
    <xdr:to>
      <xdr:col>20</xdr:col>
      <xdr:colOff>9525</xdr:colOff>
      <xdr:row>96</xdr:row>
      <xdr:rowOff>16901</xdr:rowOff>
    </xdr:to>
    <xdr:sp macro="" textlink="">
      <xdr:nvSpPr>
        <xdr:cNvPr id="711" name="円/楕円 710"/>
        <xdr:cNvSpPr/>
      </xdr:nvSpPr>
      <xdr:spPr>
        <a:xfrm>
          <a:off x="13652500" y="1637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8028</xdr:rowOff>
    </xdr:from>
    <xdr:ext cx="534377" cy="259045"/>
    <xdr:sp macro="" textlink="">
      <xdr:nvSpPr>
        <xdr:cNvPr id="712" name="テキスト ボックス 711"/>
        <xdr:cNvSpPr txBox="1"/>
      </xdr:nvSpPr>
      <xdr:spPr>
        <a:xfrm>
          <a:off x="13436111" y="1646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89181</xdr:rowOff>
    </xdr:from>
    <xdr:to>
      <xdr:col>18</xdr:col>
      <xdr:colOff>492125</xdr:colOff>
      <xdr:row>96</xdr:row>
      <xdr:rowOff>19331</xdr:rowOff>
    </xdr:to>
    <xdr:sp macro="" textlink="">
      <xdr:nvSpPr>
        <xdr:cNvPr id="713" name="円/楕円 712"/>
        <xdr:cNvSpPr/>
      </xdr:nvSpPr>
      <xdr:spPr>
        <a:xfrm>
          <a:off x="12763500" y="163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10458</xdr:rowOff>
    </xdr:from>
    <xdr:ext cx="534377" cy="259045"/>
    <xdr:sp macro="" textlink="">
      <xdr:nvSpPr>
        <xdr:cNvPr id="714" name="テキスト ボックス 713"/>
        <xdr:cNvSpPr txBox="1"/>
      </xdr:nvSpPr>
      <xdr:spPr>
        <a:xfrm>
          <a:off x="12547111" y="1646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ea"/>
              <a:ea typeface="+mn-ea"/>
              <a:cs typeface="+mn-cs"/>
            </a:rPr>
            <a:t>住民一人当たりの主な構成項目は次の通りである。衛生費</a:t>
          </a:r>
          <a:r>
            <a:rPr kumimoji="1" lang="en-US" altLang="ja-JP" sz="1000">
              <a:solidFill>
                <a:schemeClr val="dk1"/>
              </a:solidFill>
              <a:effectLst/>
              <a:latin typeface="+mn-ea"/>
              <a:ea typeface="+mn-ea"/>
              <a:cs typeface="+mn-cs"/>
            </a:rPr>
            <a:t>166,126</a:t>
          </a:r>
          <a:r>
            <a:rPr kumimoji="1" lang="ja-JP" altLang="ja-JP" sz="1000">
              <a:solidFill>
                <a:schemeClr val="dk1"/>
              </a:solidFill>
              <a:effectLst/>
              <a:latin typeface="+mn-ea"/>
              <a:ea typeface="+mn-ea"/>
              <a:cs typeface="+mn-cs"/>
            </a:rPr>
            <a:t>円、民生費</a:t>
          </a:r>
          <a:r>
            <a:rPr kumimoji="1" lang="en-US" altLang="ja-JP" sz="1000">
              <a:solidFill>
                <a:schemeClr val="dk1"/>
              </a:solidFill>
              <a:effectLst/>
              <a:latin typeface="+mn-ea"/>
              <a:ea typeface="+mn-ea"/>
              <a:cs typeface="+mn-cs"/>
            </a:rPr>
            <a:t>131,560</a:t>
          </a:r>
          <a:r>
            <a:rPr kumimoji="1" lang="ja-JP" altLang="ja-JP" sz="1000">
              <a:solidFill>
                <a:schemeClr val="dk1"/>
              </a:solidFill>
              <a:effectLst/>
              <a:latin typeface="+mn-ea"/>
              <a:ea typeface="+mn-ea"/>
              <a:cs typeface="+mn-cs"/>
            </a:rPr>
            <a:t>円、総務費</a:t>
          </a:r>
          <a:r>
            <a:rPr kumimoji="1" lang="en-US" altLang="ja-JP" sz="1000">
              <a:solidFill>
                <a:schemeClr val="dk1"/>
              </a:solidFill>
              <a:effectLst/>
              <a:latin typeface="+mn-ea"/>
              <a:ea typeface="+mn-ea"/>
              <a:cs typeface="+mn-cs"/>
            </a:rPr>
            <a:t>126,377</a:t>
          </a:r>
          <a:r>
            <a:rPr kumimoji="1" lang="ja-JP" altLang="ja-JP" sz="1000">
              <a:solidFill>
                <a:schemeClr val="dk1"/>
              </a:solidFill>
              <a:effectLst/>
              <a:latin typeface="+mn-ea"/>
              <a:ea typeface="+mn-ea"/>
              <a:cs typeface="+mn-cs"/>
            </a:rPr>
            <a:t>円、公債費</a:t>
          </a:r>
          <a:r>
            <a:rPr kumimoji="1" lang="en-US" altLang="ja-JP" sz="1000">
              <a:solidFill>
                <a:schemeClr val="dk1"/>
              </a:solidFill>
              <a:effectLst/>
              <a:latin typeface="+mn-ea"/>
              <a:ea typeface="+mn-ea"/>
              <a:cs typeface="+mn-cs"/>
            </a:rPr>
            <a:t>71,024</a:t>
          </a:r>
          <a:r>
            <a:rPr kumimoji="1" lang="ja-JP" altLang="ja-JP" sz="1000">
              <a:solidFill>
                <a:schemeClr val="dk1"/>
              </a:solidFill>
              <a:effectLst/>
              <a:latin typeface="+mn-ea"/>
              <a:ea typeface="+mn-ea"/>
              <a:cs typeface="+mn-cs"/>
            </a:rPr>
            <a:t>円、土木費</a:t>
          </a:r>
          <a:r>
            <a:rPr kumimoji="1" lang="en-US" altLang="ja-JP" sz="1000">
              <a:solidFill>
                <a:schemeClr val="dk1"/>
              </a:solidFill>
              <a:effectLst/>
              <a:latin typeface="+mn-ea"/>
              <a:ea typeface="+mn-ea"/>
              <a:cs typeface="+mn-cs"/>
            </a:rPr>
            <a:t>73,090</a:t>
          </a:r>
          <a:r>
            <a:rPr kumimoji="1" lang="ja-JP" altLang="ja-JP" sz="1000">
              <a:solidFill>
                <a:schemeClr val="dk1"/>
              </a:solidFill>
              <a:effectLst/>
              <a:latin typeface="+mn-ea"/>
              <a:ea typeface="+mn-ea"/>
              <a:cs typeface="+mn-cs"/>
            </a:rPr>
            <a:t>円である。</a:t>
          </a:r>
          <a:endParaRPr lang="ja-JP" altLang="ja-JP" sz="1000">
            <a:effectLst/>
            <a:latin typeface="+mn-ea"/>
            <a:ea typeface="+mn-ea"/>
          </a:endParaRPr>
        </a:p>
        <a:p>
          <a:pPr eaLnBrk="1" fontAlgn="auto" latinLnBrk="0" hangingPunct="1"/>
          <a:r>
            <a:rPr kumimoji="1" lang="ja-JP" altLang="ja-JP" sz="1000">
              <a:solidFill>
                <a:schemeClr val="dk1"/>
              </a:solidFill>
              <a:effectLst/>
              <a:latin typeface="+mn-ea"/>
              <a:ea typeface="+mn-ea"/>
              <a:cs typeface="+mn-cs"/>
            </a:rPr>
            <a:t>衛生費は南和広域医療組合・吉野広域行政組合への負担金、吉野病院・水道・簡易水道特別会計への繰出金などが含まれる。特に南和広域医療組合への建設費負担金が多額で住民一人当たりの衛生費を押し上げる原因となっている。毎年類似団体平均よりも高い水準となっているが、吉野広域行政組合への負担金や吉野病院への繰出金が多額であることが要因である。南和広域医療組合の建設費負担金の支出が平成</a:t>
          </a:r>
          <a:r>
            <a:rPr kumimoji="1" lang="en-US" altLang="ja-JP" sz="1000">
              <a:solidFill>
                <a:schemeClr val="dk1"/>
              </a:solidFill>
              <a:effectLst/>
              <a:latin typeface="+mn-ea"/>
              <a:ea typeface="+mn-ea"/>
              <a:cs typeface="+mn-cs"/>
            </a:rPr>
            <a:t>29</a:t>
          </a:r>
          <a:r>
            <a:rPr kumimoji="1" lang="ja-JP" altLang="ja-JP" sz="1000">
              <a:solidFill>
                <a:schemeClr val="dk1"/>
              </a:solidFill>
              <a:effectLst/>
              <a:latin typeface="+mn-ea"/>
              <a:ea typeface="+mn-ea"/>
              <a:cs typeface="+mn-cs"/>
            </a:rPr>
            <a:t>年度まで継続されるためそれまでは、類似団体平均に比べ高い水準で推移すると予想される。</a:t>
          </a:r>
          <a:endParaRPr lang="ja-JP" altLang="ja-JP" sz="1000">
            <a:effectLst/>
            <a:latin typeface="+mn-ea"/>
            <a:ea typeface="+mn-ea"/>
          </a:endParaRPr>
        </a:p>
        <a:p>
          <a:pPr eaLnBrk="1" fontAlgn="auto" latinLnBrk="0" hangingPunct="1"/>
          <a:r>
            <a:rPr kumimoji="1" lang="ja-JP" altLang="ja-JP" sz="1000">
              <a:solidFill>
                <a:schemeClr val="dk1"/>
              </a:solidFill>
              <a:effectLst/>
              <a:latin typeface="+mn-ea"/>
              <a:ea typeface="+mn-ea"/>
              <a:cs typeface="+mn-cs"/>
            </a:rPr>
            <a:t>民生費は障害者総合支援事業や児童手当や福祉医療などが含まれる。前年度に比べ</a:t>
          </a:r>
          <a:r>
            <a:rPr kumimoji="1" lang="en-US" altLang="ja-JP" sz="1000">
              <a:solidFill>
                <a:schemeClr val="dk1"/>
              </a:solidFill>
              <a:effectLst/>
              <a:latin typeface="+mn-ea"/>
              <a:ea typeface="+mn-ea"/>
              <a:cs typeface="+mn-cs"/>
            </a:rPr>
            <a:t>5,964</a:t>
          </a:r>
          <a:r>
            <a:rPr kumimoji="1" lang="ja-JP" altLang="ja-JP" sz="1000">
              <a:solidFill>
                <a:schemeClr val="dk1"/>
              </a:solidFill>
              <a:effectLst/>
              <a:latin typeface="+mn-ea"/>
              <a:ea typeface="+mn-ea"/>
              <a:cs typeface="+mn-cs"/>
            </a:rPr>
            <a:t>円増加しているが、主な要因は障害者支援事業への支出が増加したためである。この事業は年々増加する傾向にあるが、今後もその傾向は続くと見込まれる。</a:t>
          </a:r>
          <a:endParaRPr lang="ja-JP" altLang="ja-JP" sz="1000">
            <a:effectLst/>
            <a:latin typeface="+mn-ea"/>
            <a:ea typeface="+mn-ea"/>
          </a:endParaRPr>
        </a:p>
        <a:p>
          <a:pPr eaLnBrk="1" fontAlgn="auto" latinLnBrk="0" hangingPunct="1"/>
          <a:r>
            <a:rPr kumimoji="1" lang="ja-JP" altLang="ja-JP" sz="1000">
              <a:solidFill>
                <a:schemeClr val="dk1"/>
              </a:solidFill>
              <a:effectLst/>
              <a:latin typeface="+mn-ea"/>
              <a:ea typeface="+mn-ea"/>
              <a:cs typeface="+mn-cs"/>
            </a:rPr>
            <a:t>総務費は前年度に比べ、</a:t>
          </a:r>
          <a:r>
            <a:rPr kumimoji="1" lang="en-US" altLang="ja-JP" sz="1000">
              <a:solidFill>
                <a:schemeClr val="dk1"/>
              </a:solidFill>
              <a:effectLst/>
              <a:latin typeface="+mn-ea"/>
              <a:ea typeface="+mn-ea"/>
              <a:cs typeface="+mn-cs"/>
            </a:rPr>
            <a:t>12,900</a:t>
          </a:r>
          <a:r>
            <a:rPr kumimoji="1" lang="ja-JP" altLang="ja-JP" sz="1000">
              <a:solidFill>
                <a:schemeClr val="dk1"/>
              </a:solidFill>
              <a:effectLst/>
              <a:latin typeface="+mn-ea"/>
              <a:ea typeface="+mn-ea"/>
              <a:cs typeface="+mn-cs"/>
            </a:rPr>
            <a:t>円増加している。大きな要因は財政調整基金への積立が前年度に比べ大きく増加しているためであるが、その他にも地域おこし協力隊を積極的に募集・採用していることも挙げられる。年々採用人数が増えているが、将来町内で定着することを狙っている。また地域バスの運行委託料などもここに含まれ地域交通を担っている。</a:t>
          </a:r>
          <a:endParaRPr lang="ja-JP" altLang="ja-JP" sz="1000">
            <a:effectLst/>
            <a:latin typeface="+mn-ea"/>
            <a:ea typeface="+mn-ea"/>
          </a:endParaRPr>
        </a:p>
        <a:p>
          <a:pPr eaLnBrk="1" fontAlgn="auto" latinLnBrk="0" hangingPunct="1"/>
          <a:r>
            <a:rPr kumimoji="1" lang="ja-JP" altLang="ja-JP" sz="1000">
              <a:solidFill>
                <a:schemeClr val="dk1"/>
              </a:solidFill>
              <a:effectLst/>
              <a:latin typeface="+mn-ea"/>
              <a:ea typeface="+mn-ea"/>
              <a:cs typeface="+mn-cs"/>
            </a:rPr>
            <a:t>公債費は前年度に比べ</a:t>
          </a:r>
          <a:r>
            <a:rPr kumimoji="1" lang="en-US" altLang="ja-JP" sz="1000">
              <a:solidFill>
                <a:schemeClr val="dk1"/>
              </a:solidFill>
              <a:effectLst/>
              <a:latin typeface="+mn-ea"/>
              <a:ea typeface="+mn-ea"/>
              <a:cs typeface="+mn-cs"/>
            </a:rPr>
            <a:t>2,601</a:t>
          </a:r>
          <a:r>
            <a:rPr kumimoji="1" lang="ja-JP" altLang="ja-JP" sz="1000">
              <a:solidFill>
                <a:schemeClr val="dk1"/>
              </a:solidFill>
              <a:effectLst/>
              <a:latin typeface="+mn-ea"/>
              <a:ea typeface="+mn-ea"/>
              <a:cs typeface="+mn-cs"/>
            </a:rPr>
            <a:t>円減少した。平成</a:t>
          </a:r>
          <a:r>
            <a:rPr kumimoji="1" lang="en-US" altLang="ja-JP" sz="1000">
              <a:solidFill>
                <a:schemeClr val="dk1"/>
              </a:solidFill>
              <a:effectLst/>
              <a:latin typeface="+mn-ea"/>
              <a:ea typeface="+mn-ea"/>
              <a:cs typeface="+mn-cs"/>
            </a:rPr>
            <a:t>28</a:t>
          </a:r>
          <a:r>
            <a:rPr kumimoji="1" lang="ja-JP" altLang="ja-JP" sz="1000">
              <a:solidFill>
                <a:schemeClr val="dk1"/>
              </a:solidFill>
              <a:effectLst/>
              <a:latin typeface="+mn-ea"/>
              <a:ea typeface="+mn-ea"/>
              <a:cs typeface="+mn-cs"/>
            </a:rPr>
            <a:t>年度までは減少が続くが、平成</a:t>
          </a:r>
          <a:r>
            <a:rPr kumimoji="1" lang="en-US" altLang="ja-JP" sz="1000">
              <a:solidFill>
                <a:schemeClr val="dk1"/>
              </a:solidFill>
              <a:effectLst/>
              <a:latin typeface="+mn-ea"/>
              <a:ea typeface="+mn-ea"/>
              <a:cs typeface="+mn-cs"/>
            </a:rPr>
            <a:t>26</a:t>
          </a:r>
          <a:r>
            <a:rPr kumimoji="1" lang="ja-JP" altLang="ja-JP" sz="1000">
              <a:solidFill>
                <a:schemeClr val="dk1"/>
              </a:solidFill>
              <a:effectLst/>
              <a:latin typeface="+mn-ea"/>
              <a:ea typeface="+mn-ea"/>
              <a:cs typeface="+mn-cs"/>
            </a:rPr>
            <a:t>年度以降に借入れた多額の地方債の償還が始まるため増加する。過度な地方債発行により過重な負担をもたらすことのないよう事業の総点検を行い、地方債総額上昇を抑制していく。</a:t>
          </a:r>
          <a:endParaRPr lang="ja-JP" altLang="ja-JP" sz="1000">
            <a:effectLst/>
            <a:latin typeface="+mn-ea"/>
            <a:ea typeface="+mn-ea"/>
          </a:endParaRPr>
        </a:p>
        <a:p>
          <a:pPr eaLnBrk="1" fontAlgn="auto" latinLnBrk="0" hangingPunct="1"/>
          <a:r>
            <a:rPr kumimoji="1" lang="ja-JP" altLang="ja-JP" sz="1000">
              <a:solidFill>
                <a:schemeClr val="dk1"/>
              </a:solidFill>
              <a:effectLst/>
              <a:latin typeface="+mn-ea"/>
              <a:ea typeface="+mn-ea"/>
              <a:cs typeface="+mn-cs"/>
            </a:rPr>
            <a:t>土木費は前年度に比べ</a:t>
          </a:r>
          <a:r>
            <a:rPr kumimoji="1" lang="en-US" altLang="ja-JP" sz="1000">
              <a:solidFill>
                <a:schemeClr val="dk1"/>
              </a:solidFill>
              <a:effectLst/>
              <a:latin typeface="+mn-ea"/>
              <a:ea typeface="+mn-ea"/>
              <a:cs typeface="+mn-cs"/>
            </a:rPr>
            <a:t>20,524</a:t>
          </a:r>
          <a:r>
            <a:rPr kumimoji="1" lang="ja-JP" altLang="ja-JP" sz="1000">
              <a:solidFill>
                <a:schemeClr val="dk1"/>
              </a:solidFill>
              <a:effectLst/>
              <a:latin typeface="+mn-ea"/>
              <a:ea typeface="+mn-ea"/>
              <a:cs typeface="+mn-cs"/>
            </a:rPr>
            <a:t>円増加しているが、主な要因は定住促進住宅新築事業によるものである。過疎化・少子高齢化が続く当町において、若年層を町内に呼び込むことと同時に人口流出を抑えることが重要な課題となっている。事業費は多額であるが将来を見据え重点的に取り組んできたものである。平成</a:t>
          </a:r>
          <a:r>
            <a:rPr kumimoji="1" lang="en-US" altLang="ja-JP" sz="1000">
              <a:solidFill>
                <a:schemeClr val="dk1"/>
              </a:solidFill>
              <a:effectLst/>
              <a:latin typeface="+mn-ea"/>
              <a:ea typeface="+mn-ea"/>
              <a:cs typeface="+mn-cs"/>
            </a:rPr>
            <a:t>28</a:t>
          </a:r>
          <a:r>
            <a:rPr kumimoji="1" lang="ja-JP" altLang="ja-JP" sz="1000">
              <a:solidFill>
                <a:schemeClr val="dk1"/>
              </a:solidFill>
              <a:effectLst/>
              <a:latin typeface="+mn-ea"/>
              <a:ea typeface="+mn-ea"/>
              <a:cs typeface="+mn-cs"/>
            </a:rPr>
            <a:t>年度以降も継続して事業を実施する予定である。</a:t>
          </a:r>
          <a:endParaRPr lang="ja-JP" altLang="ja-JP" sz="1000">
            <a:effectLst/>
            <a:latin typeface="+mn-ea"/>
            <a:ea typeface="+mn-ea"/>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ea"/>
              <a:ea typeface="+mn-ea"/>
              <a:cs typeface="+mn-cs"/>
            </a:rPr>
            <a:t>財政調整基金の残高は平成</a:t>
          </a:r>
          <a:r>
            <a:rPr lang="en-US" altLang="ja-JP" sz="1200" b="0" i="0" baseline="0">
              <a:solidFill>
                <a:schemeClr val="dk1"/>
              </a:solidFill>
              <a:effectLst/>
              <a:latin typeface="+mn-ea"/>
              <a:ea typeface="+mn-ea"/>
              <a:cs typeface="+mn-cs"/>
            </a:rPr>
            <a:t>23</a:t>
          </a:r>
          <a:r>
            <a:rPr lang="ja-JP" altLang="ja-JP" sz="1200" b="0" i="0" baseline="0">
              <a:solidFill>
                <a:schemeClr val="dk1"/>
              </a:solidFill>
              <a:effectLst/>
              <a:latin typeface="+mn-ea"/>
              <a:ea typeface="+mn-ea"/>
              <a:cs typeface="+mn-cs"/>
            </a:rPr>
            <a:t>年度は、</a:t>
          </a:r>
          <a:r>
            <a:rPr lang="ja-JP" altLang="en-US" sz="1200" b="0" i="0" baseline="0">
              <a:solidFill>
                <a:schemeClr val="dk1"/>
              </a:solidFill>
              <a:effectLst/>
              <a:latin typeface="+mn-ea"/>
              <a:ea typeface="+mn-ea"/>
              <a:cs typeface="+mn-cs"/>
            </a:rPr>
            <a:t>標準財政</a:t>
          </a:r>
          <a:r>
            <a:rPr lang="ja-JP" altLang="ja-JP" sz="1200" b="0" i="0" baseline="0">
              <a:solidFill>
                <a:schemeClr val="dk1"/>
              </a:solidFill>
              <a:effectLst/>
              <a:latin typeface="+mn-ea"/>
              <a:ea typeface="+mn-ea"/>
              <a:cs typeface="+mn-cs"/>
            </a:rPr>
            <a:t>規模の</a:t>
          </a:r>
          <a:r>
            <a:rPr lang="en-US" altLang="ja-JP" sz="1200" b="0" i="0" baseline="0">
              <a:solidFill>
                <a:schemeClr val="dk1"/>
              </a:solidFill>
              <a:effectLst/>
              <a:latin typeface="+mn-ea"/>
              <a:ea typeface="+mn-ea"/>
              <a:cs typeface="+mn-cs"/>
            </a:rPr>
            <a:t>14.64</a:t>
          </a:r>
          <a:r>
            <a:rPr lang="ja-JP" altLang="ja-JP" sz="1200" b="0" i="0" baseline="0">
              <a:solidFill>
                <a:schemeClr val="dk1"/>
              </a:solidFill>
              <a:effectLst/>
              <a:latin typeface="+mn-ea"/>
              <a:ea typeface="+mn-ea"/>
              <a:cs typeface="+mn-cs"/>
            </a:rPr>
            <a:t>％であったが、平成</a:t>
          </a:r>
          <a:r>
            <a:rPr lang="en-US" altLang="ja-JP" sz="1200" b="0" i="0" baseline="0">
              <a:solidFill>
                <a:schemeClr val="dk1"/>
              </a:solidFill>
              <a:effectLst/>
              <a:latin typeface="+mn-ea"/>
              <a:ea typeface="+mn-ea"/>
              <a:cs typeface="+mn-cs"/>
            </a:rPr>
            <a:t>27</a:t>
          </a:r>
          <a:r>
            <a:rPr lang="ja-JP" altLang="ja-JP" sz="1200" b="0" i="0" baseline="0">
              <a:solidFill>
                <a:schemeClr val="dk1"/>
              </a:solidFill>
              <a:effectLst/>
              <a:latin typeface="+mn-ea"/>
              <a:ea typeface="+mn-ea"/>
              <a:cs typeface="+mn-cs"/>
            </a:rPr>
            <a:t>年度末においては、</a:t>
          </a:r>
          <a:r>
            <a:rPr lang="en-US" altLang="ja-JP" sz="1200" b="0" i="0" baseline="0">
              <a:solidFill>
                <a:schemeClr val="dk1"/>
              </a:solidFill>
              <a:effectLst/>
              <a:latin typeface="+mn-ea"/>
              <a:ea typeface="+mn-ea"/>
              <a:cs typeface="+mn-cs"/>
            </a:rPr>
            <a:t>24.57</a:t>
          </a:r>
          <a:r>
            <a:rPr lang="ja-JP" altLang="ja-JP" sz="1200" b="0" i="0" baseline="0">
              <a:solidFill>
                <a:schemeClr val="dk1"/>
              </a:solidFill>
              <a:effectLst/>
              <a:latin typeface="+mn-ea"/>
              <a:ea typeface="+mn-ea"/>
              <a:cs typeface="+mn-cs"/>
            </a:rPr>
            <a:t>％となった。平成</a:t>
          </a:r>
          <a:r>
            <a:rPr lang="en-US" altLang="ja-JP" sz="1200" b="0" i="0" baseline="0">
              <a:solidFill>
                <a:schemeClr val="dk1"/>
              </a:solidFill>
              <a:effectLst/>
              <a:latin typeface="+mn-ea"/>
              <a:ea typeface="+mn-ea"/>
              <a:cs typeface="+mn-cs"/>
            </a:rPr>
            <a:t>27</a:t>
          </a:r>
          <a:r>
            <a:rPr lang="ja-JP" altLang="ja-JP" sz="1200" b="0" i="0" baseline="0">
              <a:solidFill>
                <a:schemeClr val="dk1"/>
              </a:solidFill>
              <a:effectLst/>
              <a:latin typeface="+mn-ea"/>
              <a:ea typeface="+mn-ea"/>
              <a:cs typeface="+mn-cs"/>
            </a:rPr>
            <a:t>年度までは適切な財源確保と歳出の精査により取崩しを回避することができている。今後、更に厳しい財政運営を強いられるため、財政調整基金を取崩すことが見込まれる。</a:t>
          </a:r>
          <a:endParaRPr lang="ja-JP" altLang="ja-JP" sz="1200">
            <a:effectLst/>
            <a:latin typeface="+mn-ea"/>
            <a:ea typeface="+mn-ea"/>
          </a:endParaRPr>
        </a:p>
        <a:p>
          <a:pPr rtl="0"/>
          <a:r>
            <a:rPr lang="ja-JP" altLang="ja-JP" sz="1200" b="0" i="0" baseline="0">
              <a:solidFill>
                <a:schemeClr val="dk1"/>
              </a:solidFill>
              <a:effectLst/>
              <a:latin typeface="+mn-ea"/>
              <a:ea typeface="+mn-ea"/>
              <a:cs typeface="+mn-cs"/>
            </a:rPr>
            <a:t>　実質収支については、平成</a:t>
          </a:r>
          <a:r>
            <a:rPr lang="en-US" altLang="ja-JP" sz="1200" b="0" i="0" baseline="0">
              <a:solidFill>
                <a:schemeClr val="dk1"/>
              </a:solidFill>
              <a:effectLst/>
              <a:latin typeface="+mn-ea"/>
              <a:ea typeface="+mn-ea"/>
              <a:cs typeface="+mn-cs"/>
            </a:rPr>
            <a:t>27</a:t>
          </a:r>
          <a:r>
            <a:rPr lang="ja-JP" altLang="ja-JP" sz="1200" b="0" i="0" baseline="0">
              <a:solidFill>
                <a:schemeClr val="dk1"/>
              </a:solidFill>
              <a:effectLst/>
              <a:latin typeface="+mn-ea"/>
              <a:ea typeface="+mn-ea"/>
              <a:cs typeface="+mn-cs"/>
            </a:rPr>
            <a:t>年度では</a:t>
          </a:r>
          <a:r>
            <a:rPr lang="en-US" altLang="ja-JP" sz="1200" b="0" i="0" baseline="0">
              <a:solidFill>
                <a:schemeClr val="dk1"/>
              </a:solidFill>
              <a:effectLst/>
              <a:latin typeface="+mn-ea"/>
              <a:ea typeface="+mn-ea"/>
              <a:cs typeface="+mn-cs"/>
            </a:rPr>
            <a:t>11.31%</a:t>
          </a:r>
          <a:r>
            <a:rPr lang="ja-JP" altLang="ja-JP" sz="1200" b="0" i="0" baseline="0">
              <a:solidFill>
                <a:schemeClr val="dk1"/>
              </a:solidFill>
              <a:effectLst/>
              <a:latin typeface="+mn-ea"/>
              <a:ea typeface="+mn-ea"/>
              <a:cs typeface="+mn-cs"/>
            </a:rPr>
            <a:t>となっている。今後、事務事業評価制度・施策評価制度を活用し、各事業の決算についての分析を行い更に改善を図っていく。</a:t>
          </a:r>
          <a:endParaRPr lang="ja-JP" altLang="ja-JP" sz="12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200" b="0" i="0" baseline="0">
              <a:solidFill>
                <a:schemeClr val="dk1"/>
              </a:solidFill>
              <a:effectLst/>
              <a:latin typeface="+mn-ea"/>
              <a:ea typeface="+mn-ea"/>
              <a:cs typeface="+mn-cs"/>
            </a:rPr>
            <a:t>平成</a:t>
          </a:r>
          <a:r>
            <a:rPr lang="en-US" altLang="ja-JP" sz="1200" b="0" i="0" baseline="0">
              <a:solidFill>
                <a:schemeClr val="dk1"/>
              </a:solidFill>
              <a:effectLst/>
              <a:latin typeface="+mn-ea"/>
              <a:ea typeface="+mn-ea"/>
              <a:cs typeface="+mn-cs"/>
            </a:rPr>
            <a:t>23</a:t>
          </a:r>
          <a:r>
            <a:rPr lang="ja-JP" altLang="ja-JP" sz="1200" b="0" i="0" baseline="0">
              <a:solidFill>
                <a:schemeClr val="dk1"/>
              </a:solidFill>
              <a:effectLst/>
              <a:latin typeface="+mn-ea"/>
              <a:ea typeface="+mn-ea"/>
              <a:cs typeface="+mn-cs"/>
            </a:rPr>
            <a:t>年度以降、連結実質赤字比率については、全ての会計において黒字である。　　</a:t>
          </a:r>
          <a:endParaRPr lang="ja-JP" altLang="ja-JP" sz="1200">
            <a:effectLst/>
            <a:latin typeface="+mn-ea"/>
            <a:ea typeface="+mn-ea"/>
          </a:endParaRPr>
        </a:p>
        <a:p>
          <a:pPr algn="l" rtl="1"/>
          <a:r>
            <a:rPr lang="ja-JP" altLang="ja-JP" sz="1200" b="0" i="0" baseline="0">
              <a:solidFill>
                <a:schemeClr val="dk1"/>
              </a:solidFill>
              <a:effectLst/>
              <a:latin typeface="+mn-ea"/>
              <a:ea typeface="+mn-ea"/>
              <a:cs typeface="+mn-cs"/>
            </a:rPr>
            <a:t>しかし病院事業会計・下水道事業会計には、赤字補てん財源として一般会計から基準外繰出を行っているのが現状である。また、水道事業・簡易水道事業についても、人口減少・節水型家電製品の普及により収入の減少が著しい状況である。これら公営企業会計は独立採算が原則であるため、使用料の値上げ等適正な収入の確保が必要である。</a:t>
          </a:r>
          <a:endParaRPr lang="ja-JP" altLang="ja-JP" sz="1200">
            <a:effectLst/>
            <a:latin typeface="+mn-ea"/>
            <a:ea typeface="+mn-ea"/>
          </a:endParaRPr>
        </a:p>
        <a:p>
          <a:pPr algn="l" rtl="1"/>
          <a:r>
            <a:rPr lang="ja-JP" altLang="ja-JP" sz="1200" b="0" i="0" baseline="0">
              <a:solidFill>
                <a:schemeClr val="dk1"/>
              </a:solidFill>
              <a:effectLst/>
              <a:latin typeface="+mn-ea"/>
              <a:ea typeface="+mn-ea"/>
              <a:cs typeface="+mn-cs"/>
            </a:rPr>
            <a:t>　一般会計としては経営基盤の不安定な会計については、経営の安定化、基盤の強化を図るため特別会計の特定財源で補えない部分については、一般会計が支援していく方針である。</a:t>
          </a:r>
          <a:endParaRPr lang="ja-JP" altLang="ja-JP" sz="1200">
            <a:effectLst/>
            <a:latin typeface="+mn-ea"/>
            <a:ea typeface="+mn-ea"/>
          </a:endParaRPr>
        </a:p>
        <a:p>
          <a:pPr algn="l" rtl="1"/>
          <a:r>
            <a:rPr lang="ja-JP" altLang="ja-JP" sz="1200" b="0" i="0" baseline="0">
              <a:solidFill>
                <a:schemeClr val="dk1"/>
              </a:solidFill>
              <a:effectLst/>
              <a:latin typeface="+mn-ea"/>
              <a:ea typeface="+mn-ea"/>
              <a:cs typeface="+mn-cs"/>
            </a:rPr>
            <a:t>　しかしながら、今後の財政運営を展望したとき、普通交付税を含めた一般財源の確保が厳しい状況になる見込みであり、各特別会計の基盤安定としての財源を確保するため、財政調整基金等各種基金の運用による財政運営を求められるため注視していく必要がある。</a:t>
          </a:r>
          <a:endParaRPr lang="ja-JP" altLang="ja-JP" sz="12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6042574</v>
      </c>
      <c r="BO4" s="379"/>
      <c r="BP4" s="379"/>
      <c r="BQ4" s="379"/>
      <c r="BR4" s="379"/>
      <c r="BS4" s="379"/>
      <c r="BT4" s="379"/>
      <c r="BU4" s="380"/>
      <c r="BV4" s="378">
        <v>5742299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11.3</v>
      </c>
      <c r="CU4" s="556"/>
      <c r="CV4" s="556"/>
      <c r="CW4" s="556"/>
      <c r="CX4" s="556"/>
      <c r="CY4" s="556"/>
      <c r="CZ4" s="556"/>
      <c r="DA4" s="557"/>
      <c r="DB4" s="555">
        <v>8.3000000000000007</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5581377</v>
      </c>
      <c r="BO5" s="384"/>
      <c r="BP5" s="384"/>
      <c r="BQ5" s="384"/>
      <c r="BR5" s="384"/>
      <c r="BS5" s="384"/>
      <c r="BT5" s="384"/>
      <c r="BU5" s="385"/>
      <c r="BV5" s="383">
        <v>5394412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v>
      </c>
      <c r="CU5" s="354"/>
      <c r="CV5" s="354"/>
      <c r="CW5" s="354"/>
      <c r="CX5" s="354"/>
      <c r="CY5" s="354"/>
      <c r="CZ5" s="354"/>
      <c r="DA5" s="355"/>
      <c r="DB5" s="353">
        <v>98.2</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461197</v>
      </c>
      <c r="BO6" s="384"/>
      <c r="BP6" s="384"/>
      <c r="BQ6" s="384"/>
      <c r="BR6" s="384"/>
      <c r="BS6" s="384"/>
      <c r="BT6" s="384"/>
      <c r="BU6" s="385"/>
      <c r="BV6" s="383">
        <v>347887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98.2</v>
      </c>
      <c r="CU6" s="530"/>
      <c r="CV6" s="530"/>
      <c r="CW6" s="530"/>
      <c r="CX6" s="530"/>
      <c r="CY6" s="530"/>
      <c r="CZ6" s="530"/>
      <c r="DA6" s="531"/>
      <c r="DB6" s="529">
        <v>104</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75549</v>
      </c>
      <c r="BO7" s="384"/>
      <c r="BP7" s="384"/>
      <c r="BQ7" s="384"/>
      <c r="BR7" s="384"/>
      <c r="BS7" s="384"/>
      <c r="BT7" s="384"/>
      <c r="BU7" s="385"/>
      <c r="BV7" s="383">
        <v>76249</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3408592</v>
      </c>
      <c r="CU7" s="384"/>
      <c r="CV7" s="384"/>
      <c r="CW7" s="384"/>
      <c r="CX7" s="384"/>
      <c r="CY7" s="384"/>
      <c r="CZ7" s="384"/>
      <c r="DA7" s="385"/>
      <c r="DB7" s="383">
        <v>3278876</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385648</v>
      </c>
      <c r="BO8" s="384"/>
      <c r="BP8" s="384"/>
      <c r="BQ8" s="384"/>
      <c r="BR8" s="384"/>
      <c r="BS8" s="384"/>
      <c r="BT8" s="384"/>
      <c r="BU8" s="385"/>
      <c r="BV8" s="383">
        <v>271638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0.25</v>
      </c>
      <c r="CU8" s="493"/>
      <c r="CV8" s="493"/>
      <c r="CW8" s="493"/>
      <c r="CX8" s="493"/>
      <c r="CY8" s="493"/>
      <c r="CZ8" s="493"/>
      <c r="DA8" s="494"/>
      <c r="DB8" s="492">
        <v>0.25</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7399</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78</v>
      </c>
      <c r="AV9" s="441"/>
      <c r="AW9" s="441"/>
      <c r="AX9" s="441"/>
      <c r="AY9" s="363" t="s">
        <v>99</v>
      </c>
      <c r="AZ9" s="364"/>
      <c r="BA9" s="364"/>
      <c r="BB9" s="364"/>
      <c r="BC9" s="364"/>
      <c r="BD9" s="364"/>
      <c r="BE9" s="364"/>
      <c r="BF9" s="364"/>
      <c r="BG9" s="364"/>
      <c r="BH9" s="364"/>
      <c r="BI9" s="364"/>
      <c r="BJ9" s="364"/>
      <c r="BK9" s="364"/>
      <c r="BL9" s="364"/>
      <c r="BM9" s="365"/>
      <c r="BN9" s="383">
        <v>114010</v>
      </c>
      <c r="BO9" s="384"/>
      <c r="BP9" s="384"/>
      <c r="BQ9" s="384"/>
      <c r="BR9" s="384"/>
      <c r="BS9" s="384"/>
      <c r="BT9" s="384"/>
      <c r="BU9" s="385"/>
      <c r="BV9" s="383">
        <v>56468</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12.8</v>
      </c>
      <c r="CU9" s="354"/>
      <c r="CV9" s="354"/>
      <c r="CW9" s="354"/>
      <c r="CX9" s="354"/>
      <c r="CY9" s="354"/>
      <c r="CZ9" s="354"/>
      <c r="DA9" s="355"/>
      <c r="DB9" s="353">
        <v>14.1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8642</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92</v>
      </c>
      <c r="AV10" s="441"/>
      <c r="AW10" s="441"/>
      <c r="AX10" s="441"/>
      <c r="AY10" s="363" t="s">
        <v>103</v>
      </c>
      <c r="AZ10" s="364"/>
      <c r="BA10" s="364"/>
      <c r="BB10" s="364"/>
      <c r="BC10" s="364"/>
      <c r="BD10" s="364"/>
      <c r="BE10" s="364"/>
      <c r="BF10" s="364"/>
      <c r="BG10" s="364"/>
      <c r="BH10" s="364"/>
      <c r="BI10" s="364"/>
      <c r="BJ10" s="364"/>
      <c r="BK10" s="364"/>
      <c r="BL10" s="364"/>
      <c r="BM10" s="365"/>
      <c r="BN10" s="383">
        <v>137436</v>
      </c>
      <c r="BO10" s="384"/>
      <c r="BP10" s="384"/>
      <c r="BQ10" s="384"/>
      <c r="BR10" s="384"/>
      <c r="BS10" s="384"/>
      <c r="BT10" s="384"/>
      <c r="BU10" s="385"/>
      <c r="BV10" s="383">
        <v>7663</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92</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v>8279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x14ac:dyDescent="0.15">
      <c r="A12" s="138"/>
      <c r="B12" s="495" t="s">
        <v>111</v>
      </c>
      <c r="C12" s="496"/>
      <c r="D12" s="496"/>
      <c r="E12" s="496"/>
      <c r="F12" s="496"/>
      <c r="G12" s="496"/>
      <c r="H12" s="496"/>
      <c r="I12" s="496"/>
      <c r="J12" s="496"/>
      <c r="K12" s="497"/>
      <c r="L12" s="504" t="s">
        <v>112</v>
      </c>
      <c r="M12" s="505"/>
      <c r="N12" s="505"/>
      <c r="O12" s="505"/>
      <c r="P12" s="505"/>
      <c r="Q12" s="506"/>
      <c r="R12" s="507">
        <v>7869</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t="s">
        <v>118</v>
      </c>
      <c r="BO12" s="384"/>
      <c r="BP12" s="384"/>
      <c r="BQ12" s="384"/>
      <c r="BR12" s="384"/>
      <c r="BS12" s="384"/>
      <c r="BT12" s="384"/>
      <c r="BU12" s="385"/>
      <c r="BV12" s="383" t="s">
        <v>118</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120</v>
      </c>
      <c r="N13" s="482"/>
      <c r="O13" s="482"/>
      <c r="P13" s="482"/>
      <c r="Q13" s="483"/>
      <c r="R13" s="484">
        <v>7803</v>
      </c>
      <c r="S13" s="485"/>
      <c r="T13" s="485"/>
      <c r="U13" s="485"/>
      <c r="V13" s="486"/>
      <c r="W13" s="472" t="s">
        <v>121</v>
      </c>
      <c r="X13" s="396"/>
      <c r="Y13" s="396"/>
      <c r="Z13" s="396"/>
      <c r="AA13" s="396"/>
      <c r="AB13" s="397"/>
      <c r="AC13" s="359">
        <v>148</v>
      </c>
      <c r="AD13" s="360"/>
      <c r="AE13" s="360"/>
      <c r="AF13" s="360"/>
      <c r="AG13" s="361"/>
      <c r="AH13" s="359">
        <v>194</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251446</v>
      </c>
      <c r="BO13" s="384"/>
      <c r="BP13" s="384"/>
      <c r="BQ13" s="384"/>
      <c r="BR13" s="384"/>
      <c r="BS13" s="384"/>
      <c r="BT13" s="384"/>
      <c r="BU13" s="385"/>
      <c r="BV13" s="383">
        <v>72410</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7.9</v>
      </c>
      <c r="CU13" s="354"/>
      <c r="CV13" s="354"/>
      <c r="CW13" s="354"/>
      <c r="CX13" s="354"/>
      <c r="CY13" s="354"/>
      <c r="CZ13" s="354"/>
      <c r="DA13" s="355"/>
      <c r="DB13" s="353">
        <v>8.6999999999999993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126</v>
      </c>
      <c r="M14" s="513"/>
      <c r="N14" s="513"/>
      <c r="O14" s="513"/>
      <c r="P14" s="513"/>
      <c r="Q14" s="514"/>
      <c r="R14" s="484">
        <v>8152</v>
      </c>
      <c r="S14" s="485"/>
      <c r="T14" s="485"/>
      <c r="U14" s="485"/>
      <c r="V14" s="486"/>
      <c r="W14" s="487"/>
      <c r="X14" s="399"/>
      <c r="Y14" s="399"/>
      <c r="Z14" s="399"/>
      <c r="AA14" s="399"/>
      <c r="AB14" s="400"/>
      <c r="AC14" s="477">
        <v>4</v>
      </c>
      <c r="AD14" s="478"/>
      <c r="AE14" s="478"/>
      <c r="AF14" s="478"/>
      <c r="AG14" s="479"/>
      <c r="AH14" s="477">
        <v>4.4000000000000004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100.2</v>
      </c>
      <c r="CU14" s="456"/>
      <c r="CV14" s="456"/>
      <c r="CW14" s="456"/>
      <c r="CX14" s="456"/>
      <c r="CY14" s="456"/>
      <c r="CZ14" s="456"/>
      <c r="DA14" s="457"/>
      <c r="DB14" s="488">
        <v>79.3</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120</v>
      </c>
      <c r="N15" s="482"/>
      <c r="O15" s="482"/>
      <c r="P15" s="482"/>
      <c r="Q15" s="483"/>
      <c r="R15" s="484">
        <v>8089</v>
      </c>
      <c r="S15" s="485"/>
      <c r="T15" s="485"/>
      <c r="U15" s="485"/>
      <c r="V15" s="486"/>
      <c r="W15" s="472" t="s">
        <v>128</v>
      </c>
      <c r="X15" s="396"/>
      <c r="Y15" s="396"/>
      <c r="Z15" s="396"/>
      <c r="AA15" s="396"/>
      <c r="AB15" s="397"/>
      <c r="AC15" s="359">
        <v>1224</v>
      </c>
      <c r="AD15" s="360"/>
      <c r="AE15" s="360"/>
      <c r="AF15" s="360"/>
      <c r="AG15" s="361"/>
      <c r="AH15" s="359">
        <v>1560</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762503</v>
      </c>
      <c r="BO15" s="379"/>
      <c r="BP15" s="379"/>
      <c r="BQ15" s="379"/>
      <c r="BR15" s="379"/>
      <c r="BS15" s="379"/>
      <c r="BT15" s="379"/>
      <c r="BU15" s="380"/>
      <c r="BV15" s="378">
        <v>739357</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33.299999999999997</v>
      </c>
      <c r="AD16" s="478"/>
      <c r="AE16" s="478"/>
      <c r="AF16" s="478"/>
      <c r="AG16" s="479"/>
      <c r="AH16" s="477">
        <v>35.6</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3019555</v>
      </c>
      <c r="BO16" s="384"/>
      <c r="BP16" s="384"/>
      <c r="BQ16" s="384"/>
      <c r="BR16" s="384"/>
      <c r="BS16" s="384"/>
      <c r="BT16" s="384"/>
      <c r="BU16" s="385"/>
      <c r="BV16" s="383">
        <v>2890077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134</v>
      </c>
      <c r="N17" s="467"/>
      <c r="O17" s="467"/>
      <c r="P17" s="467"/>
      <c r="Q17" s="468"/>
      <c r="R17" s="469" t="s">
        <v>132</v>
      </c>
      <c r="S17" s="470"/>
      <c r="T17" s="470"/>
      <c r="U17" s="470"/>
      <c r="V17" s="471"/>
      <c r="W17" s="472" t="s">
        <v>135</v>
      </c>
      <c r="X17" s="396"/>
      <c r="Y17" s="396"/>
      <c r="Z17" s="396"/>
      <c r="AA17" s="396"/>
      <c r="AB17" s="397"/>
      <c r="AC17" s="359">
        <v>2300</v>
      </c>
      <c r="AD17" s="360"/>
      <c r="AE17" s="360"/>
      <c r="AF17" s="360"/>
      <c r="AG17" s="361"/>
      <c r="AH17" s="359">
        <v>2621</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961514</v>
      </c>
      <c r="BO17" s="384"/>
      <c r="BP17" s="384"/>
      <c r="BQ17" s="384"/>
      <c r="BR17" s="384"/>
      <c r="BS17" s="384"/>
      <c r="BT17" s="384"/>
      <c r="BU17" s="385"/>
      <c r="BV17" s="383">
        <v>943199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137</v>
      </c>
      <c r="C18" s="446"/>
      <c r="D18" s="446"/>
      <c r="E18" s="447"/>
      <c r="F18" s="447"/>
      <c r="G18" s="447"/>
      <c r="H18" s="447"/>
      <c r="I18" s="447"/>
      <c r="J18" s="447"/>
      <c r="K18" s="447"/>
      <c r="L18" s="448">
        <v>95.65</v>
      </c>
      <c r="M18" s="448"/>
      <c r="N18" s="448"/>
      <c r="O18" s="448"/>
      <c r="P18" s="448"/>
      <c r="Q18" s="448"/>
      <c r="R18" s="449"/>
      <c r="S18" s="449"/>
      <c r="T18" s="449"/>
      <c r="U18" s="449"/>
      <c r="V18" s="450"/>
      <c r="W18" s="464"/>
      <c r="X18" s="465"/>
      <c r="Y18" s="465"/>
      <c r="Z18" s="465"/>
      <c r="AA18" s="465"/>
      <c r="AB18" s="473"/>
      <c r="AC18" s="347">
        <v>62.6</v>
      </c>
      <c r="AD18" s="348"/>
      <c r="AE18" s="348"/>
      <c r="AF18" s="348"/>
      <c r="AG18" s="451"/>
      <c r="AH18" s="347">
        <v>59.8</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3204081</v>
      </c>
      <c r="BO18" s="384"/>
      <c r="BP18" s="384"/>
      <c r="BQ18" s="384"/>
      <c r="BR18" s="384"/>
      <c r="BS18" s="384"/>
      <c r="BT18" s="384"/>
      <c r="BU18" s="385"/>
      <c r="BV18" s="383">
        <v>3228434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139</v>
      </c>
      <c r="C19" s="446"/>
      <c r="D19" s="446"/>
      <c r="E19" s="447"/>
      <c r="F19" s="447"/>
      <c r="G19" s="447"/>
      <c r="H19" s="447"/>
      <c r="I19" s="447"/>
      <c r="J19" s="447"/>
      <c r="K19" s="447"/>
      <c r="L19" s="453">
        <v>77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4340211</v>
      </c>
      <c r="BO19" s="384"/>
      <c r="BP19" s="384"/>
      <c r="BQ19" s="384"/>
      <c r="BR19" s="384"/>
      <c r="BS19" s="384"/>
      <c r="BT19" s="384"/>
      <c r="BU19" s="385"/>
      <c r="BV19" s="383">
        <v>4218855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141</v>
      </c>
      <c r="C20" s="446"/>
      <c r="D20" s="446"/>
      <c r="E20" s="447"/>
      <c r="F20" s="447"/>
      <c r="G20" s="447"/>
      <c r="H20" s="447"/>
      <c r="I20" s="447"/>
      <c r="J20" s="447"/>
      <c r="K20" s="447"/>
      <c r="L20" s="453">
        <v>2946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5438176</v>
      </c>
      <c r="BO23" s="384"/>
      <c r="BP23" s="384"/>
      <c r="BQ23" s="384"/>
      <c r="BR23" s="384"/>
      <c r="BS23" s="384"/>
      <c r="BT23" s="384"/>
      <c r="BU23" s="385"/>
      <c r="BV23" s="383">
        <v>5000432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150</v>
      </c>
      <c r="F24" s="357"/>
      <c r="G24" s="357"/>
      <c r="H24" s="357"/>
      <c r="I24" s="357"/>
      <c r="J24" s="357"/>
      <c r="K24" s="358"/>
      <c r="L24" s="359">
        <v>1</v>
      </c>
      <c r="M24" s="360"/>
      <c r="N24" s="360"/>
      <c r="O24" s="360"/>
      <c r="P24" s="361"/>
      <c r="Q24" s="359">
        <v>7470</v>
      </c>
      <c r="R24" s="360"/>
      <c r="S24" s="360"/>
      <c r="T24" s="360"/>
      <c r="U24" s="360"/>
      <c r="V24" s="361"/>
      <c r="W24" s="425"/>
      <c r="X24" s="416"/>
      <c r="Y24" s="417"/>
      <c r="Z24" s="356" t="s">
        <v>151</v>
      </c>
      <c r="AA24" s="357"/>
      <c r="AB24" s="357"/>
      <c r="AC24" s="357"/>
      <c r="AD24" s="357"/>
      <c r="AE24" s="357"/>
      <c r="AF24" s="357"/>
      <c r="AG24" s="358"/>
      <c r="AH24" s="359">
        <v>115</v>
      </c>
      <c r="AI24" s="360"/>
      <c r="AJ24" s="360"/>
      <c r="AK24" s="360"/>
      <c r="AL24" s="361"/>
      <c r="AM24" s="359">
        <v>354660</v>
      </c>
      <c r="AN24" s="360"/>
      <c r="AO24" s="360"/>
      <c r="AP24" s="360"/>
      <c r="AQ24" s="360"/>
      <c r="AR24" s="361"/>
      <c r="AS24" s="359">
        <v>3084</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4976906</v>
      </c>
      <c r="BO24" s="384"/>
      <c r="BP24" s="384"/>
      <c r="BQ24" s="384"/>
      <c r="BR24" s="384"/>
      <c r="BS24" s="384"/>
      <c r="BT24" s="384"/>
      <c r="BU24" s="385"/>
      <c r="BV24" s="383">
        <v>4490721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153</v>
      </c>
      <c r="F25" s="357"/>
      <c r="G25" s="357"/>
      <c r="H25" s="357"/>
      <c r="I25" s="357"/>
      <c r="J25" s="357"/>
      <c r="K25" s="358"/>
      <c r="L25" s="359">
        <v>1</v>
      </c>
      <c r="M25" s="360"/>
      <c r="N25" s="360"/>
      <c r="O25" s="360"/>
      <c r="P25" s="361"/>
      <c r="Q25" s="359">
        <v>6165</v>
      </c>
      <c r="R25" s="360"/>
      <c r="S25" s="360"/>
      <c r="T25" s="360"/>
      <c r="U25" s="360"/>
      <c r="V25" s="361"/>
      <c r="W25" s="425"/>
      <c r="X25" s="416"/>
      <c r="Y25" s="417"/>
      <c r="Z25" s="356" t="s">
        <v>154</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558863</v>
      </c>
      <c r="BO25" s="379"/>
      <c r="BP25" s="379"/>
      <c r="BQ25" s="379"/>
      <c r="BR25" s="379"/>
      <c r="BS25" s="379"/>
      <c r="BT25" s="379"/>
      <c r="BU25" s="380"/>
      <c r="BV25" s="378">
        <v>1043870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156</v>
      </c>
      <c r="F26" s="357"/>
      <c r="G26" s="357"/>
      <c r="H26" s="357"/>
      <c r="I26" s="357"/>
      <c r="J26" s="357"/>
      <c r="K26" s="358"/>
      <c r="L26" s="359">
        <v>1</v>
      </c>
      <c r="M26" s="360"/>
      <c r="N26" s="360"/>
      <c r="O26" s="360"/>
      <c r="P26" s="361"/>
      <c r="Q26" s="359">
        <v>5310</v>
      </c>
      <c r="R26" s="360"/>
      <c r="S26" s="360"/>
      <c r="T26" s="360"/>
      <c r="U26" s="360"/>
      <c r="V26" s="361"/>
      <c r="W26" s="425"/>
      <c r="X26" s="416"/>
      <c r="Y26" s="417"/>
      <c r="Z26" s="356" t="s">
        <v>157</v>
      </c>
      <c r="AA26" s="438"/>
      <c r="AB26" s="438"/>
      <c r="AC26" s="438"/>
      <c r="AD26" s="438"/>
      <c r="AE26" s="438"/>
      <c r="AF26" s="438"/>
      <c r="AG26" s="439"/>
      <c r="AH26" s="359">
        <v>7</v>
      </c>
      <c r="AI26" s="360"/>
      <c r="AJ26" s="360"/>
      <c r="AK26" s="360"/>
      <c r="AL26" s="361"/>
      <c r="AM26" s="359">
        <v>11977</v>
      </c>
      <c r="AN26" s="360"/>
      <c r="AO26" s="360"/>
      <c r="AP26" s="360"/>
      <c r="AQ26" s="360"/>
      <c r="AR26" s="361"/>
      <c r="AS26" s="359">
        <v>1711</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159</v>
      </c>
      <c r="F27" s="357"/>
      <c r="G27" s="357"/>
      <c r="H27" s="357"/>
      <c r="I27" s="357"/>
      <c r="J27" s="357"/>
      <c r="K27" s="358"/>
      <c r="L27" s="359">
        <v>1</v>
      </c>
      <c r="M27" s="360"/>
      <c r="N27" s="360"/>
      <c r="O27" s="360"/>
      <c r="P27" s="361"/>
      <c r="Q27" s="359">
        <v>3300</v>
      </c>
      <c r="R27" s="360"/>
      <c r="S27" s="360"/>
      <c r="T27" s="360"/>
      <c r="U27" s="360"/>
      <c r="V27" s="361"/>
      <c r="W27" s="425"/>
      <c r="X27" s="416"/>
      <c r="Y27" s="417"/>
      <c r="Z27" s="356" t="s">
        <v>160</v>
      </c>
      <c r="AA27" s="357"/>
      <c r="AB27" s="357"/>
      <c r="AC27" s="357"/>
      <c r="AD27" s="357"/>
      <c r="AE27" s="357"/>
      <c r="AF27" s="357"/>
      <c r="AG27" s="358"/>
      <c r="AH27" s="359" t="s">
        <v>118</v>
      </c>
      <c r="AI27" s="360"/>
      <c r="AJ27" s="360"/>
      <c r="AK27" s="360"/>
      <c r="AL27" s="361"/>
      <c r="AM27" s="359" t="s">
        <v>118</v>
      </c>
      <c r="AN27" s="360"/>
      <c r="AO27" s="360"/>
      <c r="AP27" s="360"/>
      <c r="AQ27" s="360"/>
      <c r="AR27" s="361"/>
      <c r="AS27" s="359" t="s">
        <v>118</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357587</v>
      </c>
      <c r="BO27" s="387"/>
      <c r="BP27" s="387"/>
      <c r="BQ27" s="387"/>
      <c r="BR27" s="387"/>
      <c r="BS27" s="387"/>
      <c r="BT27" s="387"/>
      <c r="BU27" s="388"/>
      <c r="BV27" s="386">
        <v>357534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162</v>
      </c>
      <c r="F28" s="357"/>
      <c r="G28" s="357"/>
      <c r="H28" s="357"/>
      <c r="I28" s="357"/>
      <c r="J28" s="357"/>
      <c r="K28" s="358"/>
      <c r="L28" s="359">
        <v>1</v>
      </c>
      <c r="M28" s="360"/>
      <c r="N28" s="360"/>
      <c r="O28" s="360"/>
      <c r="P28" s="361"/>
      <c r="Q28" s="359">
        <v>2800</v>
      </c>
      <c r="R28" s="360"/>
      <c r="S28" s="360"/>
      <c r="T28" s="360"/>
      <c r="U28" s="360"/>
      <c r="V28" s="361"/>
      <c r="W28" s="425"/>
      <c r="X28" s="416"/>
      <c r="Y28" s="417"/>
      <c r="Z28" s="356" t="s">
        <v>163</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837465</v>
      </c>
      <c r="BO28" s="379"/>
      <c r="BP28" s="379"/>
      <c r="BQ28" s="379"/>
      <c r="BR28" s="379"/>
      <c r="BS28" s="379"/>
      <c r="BT28" s="379"/>
      <c r="BU28" s="380"/>
      <c r="BV28" s="378">
        <v>700029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166</v>
      </c>
      <c r="F29" s="357"/>
      <c r="G29" s="357"/>
      <c r="H29" s="357"/>
      <c r="I29" s="357"/>
      <c r="J29" s="357"/>
      <c r="K29" s="358"/>
      <c r="L29" s="359">
        <v>9</v>
      </c>
      <c r="M29" s="360"/>
      <c r="N29" s="360"/>
      <c r="O29" s="360"/>
      <c r="P29" s="361"/>
      <c r="Q29" s="359">
        <v>2550</v>
      </c>
      <c r="R29" s="360"/>
      <c r="S29" s="360"/>
      <c r="T29" s="360"/>
      <c r="U29" s="360"/>
      <c r="V29" s="361"/>
      <c r="W29" s="426"/>
      <c r="X29" s="427"/>
      <c r="Y29" s="428"/>
      <c r="Z29" s="356" t="s">
        <v>167</v>
      </c>
      <c r="AA29" s="357"/>
      <c r="AB29" s="357"/>
      <c r="AC29" s="357"/>
      <c r="AD29" s="357"/>
      <c r="AE29" s="357"/>
      <c r="AF29" s="357"/>
      <c r="AG29" s="358"/>
      <c r="AH29" s="359">
        <v>115</v>
      </c>
      <c r="AI29" s="360"/>
      <c r="AJ29" s="360"/>
      <c r="AK29" s="360"/>
      <c r="AL29" s="361"/>
      <c r="AM29" s="359">
        <v>354660</v>
      </c>
      <c r="AN29" s="360"/>
      <c r="AO29" s="360"/>
      <c r="AP29" s="360"/>
      <c r="AQ29" s="360"/>
      <c r="AR29" s="361"/>
      <c r="AS29" s="359">
        <v>3084</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227997</v>
      </c>
      <c r="BO29" s="384"/>
      <c r="BP29" s="384"/>
      <c r="BQ29" s="384"/>
      <c r="BR29" s="384"/>
      <c r="BS29" s="384"/>
      <c r="BT29" s="384"/>
      <c r="BU29" s="385"/>
      <c r="BV29" s="383">
        <v>265349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91.5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436251</v>
      </c>
      <c r="BO30" s="387"/>
      <c r="BP30" s="387"/>
      <c r="BQ30" s="387"/>
      <c r="BR30" s="387"/>
      <c r="BS30" s="387"/>
      <c r="BT30" s="387"/>
      <c r="BU30" s="388"/>
      <c r="BV30" s="386">
        <v>449732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簡易水道事業</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奈良県市町村総合事務組合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吉野町土地開発公社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　保険事業勘定</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病院事業</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下水道事業</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吉野広域行政組合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　サービス事業勘定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IF('各会計、関係団体の財政状況及び健全化判断比率'!B36="","",'各会計、関係団体の財政状況及び健全化判断比率'!B36)</f>
        <v>農業集落排水事業</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奈良県広域水質検査センター組合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奈良県住宅新築資金等貸付金回収管理組合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奈良県後期高齢者医療広域連合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南和広域医療組合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奈良県広域消防組合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51" t="s">
        <v>530</v>
      </c>
      <c r="D34" s="1151"/>
      <c r="E34" s="1152"/>
      <c r="F34" s="32">
        <v>13.57</v>
      </c>
      <c r="G34" s="33">
        <v>11.39</v>
      </c>
      <c r="H34" s="33">
        <v>6.45</v>
      </c>
      <c r="I34" s="33">
        <v>8.2799999999999994</v>
      </c>
      <c r="J34" s="34">
        <v>10.83</v>
      </c>
      <c r="K34" s="22"/>
      <c r="L34" s="22"/>
      <c r="M34" s="22"/>
      <c r="N34" s="22"/>
      <c r="O34" s="22"/>
      <c r="P34" s="22"/>
    </row>
    <row r="35" spans="1:16" ht="39" customHeight="1" x14ac:dyDescent="0.15">
      <c r="A35" s="22"/>
      <c r="B35" s="35"/>
      <c r="C35" s="1145" t="s">
        <v>531</v>
      </c>
      <c r="D35" s="1146"/>
      <c r="E35" s="1147"/>
      <c r="F35" s="36">
        <v>6.48</v>
      </c>
      <c r="G35" s="37">
        <v>6.74</v>
      </c>
      <c r="H35" s="37">
        <v>7.22</v>
      </c>
      <c r="I35" s="37">
        <v>5.91</v>
      </c>
      <c r="J35" s="38">
        <v>8.31</v>
      </c>
      <c r="K35" s="22"/>
      <c r="L35" s="22"/>
      <c r="M35" s="22"/>
      <c r="N35" s="22"/>
      <c r="O35" s="22"/>
      <c r="P35" s="22"/>
    </row>
    <row r="36" spans="1:16" ht="39" customHeight="1" x14ac:dyDescent="0.15">
      <c r="A36" s="22"/>
      <c r="B36" s="35"/>
      <c r="C36" s="1145" t="s">
        <v>532</v>
      </c>
      <c r="D36" s="1146"/>
      <c r="E36" s="1147"/>
      <c r="F36" s="36">
        <v>5.57</v>
      </c>
      <c r="G36" s="37">
        <v>6.59</v>
      </c>
      <c r="H36" s="37">
        <v>7.36</v>
      </c>
      <c r="I36" s="37">
        <v>1.73</v>
      </c>
      <c r="J36" s="38">
        <v>3.84</v>
      </c>
      <c r="K36" s="22"/>
      <c r="L36" s="22"/>
      <c r="M36" s="22"/>
      <c r="N36" s="22"/>
      <c r="O36" s="22"/>
      <c r="P36" s="22"/>
    </row>
    <row r="37" spans="1:16" ht="39" customHeight="1" x14ac:dyDescent="0.15">
      <c r="A37" s="22"/>
      <c r="B37" s="35"/>
      <c r="C37" s="1145" t="s">
        <v>533</v>
      </c>
      <c r="D37" s="1146"/>
      <c r="E37" s="1147"/>
      <c r="F37" s="36">
        <v>1.64</v>
      </c>
      <c r="G37" s="37">
        <v>1.61</v>
      </c>
      <c r="H37" s="37">
        <v>1.43</v>
      </c>
      <c r="I37" s="37">
        <v>0.98</v>
      </c>
      <c r="J37" s="38">
        <v>1.1200000000000001</v>
      </c>
      <c r="K37" s="22"/>
      <c r="L37" s="22"/>
      <c r="M37" s="22"/>
      <c r="N37" s="22"/>
      <c r="O37" s="22"/>
      <c r="P37" s="22"/>
    </row>
    <row r="38" spans="1:16" ht="39" customHeight="1" x14ac:dyDescent="0.15">
      <c r="A38" s="22"/>
      <c r="B38" s="35"/>
      <c r="C38" s="1145" t="s">
        <v>534</v>
      </c>
      <c r="D38" s="1146"/>
      <c r="E38" s="1147"/>
      <c r="F38" s="36">
        <v>0.42</v>
      </c>
      <c r="G38" s="37">
        <v>0.62</v>
      </c>
      <c r="H38" s="37">
        <v>0.03</v>
      </c>
      <c r="I38" s="37">
        <v>0.24</v>
      </c>
      <c r="J38" s="38">
        <v>0.6</v>
      </c>
      <c r="K38" s="22"/>
      <c r="L38" s="22"/>
      <c r="M38" s="22"/>
      <c r="N38" s="22"/>
      <c r="O38" s="22"/>
      <c r="P38" s="22"/>
    </row>
    <row r="39" spans="1:16" ht="39" customHeight="1" x14ac:dyDescent="0.15">
      <c r="A39" s="22"/>
      <c r="B39" s="35"/>
      <c r="C39" s="1145" t="s">
        <v>535</v>
      </c>
      <c r="D39" s="1146"/>
      <c r="E39" s="1147"/>
      <c r="F39" s="36">
        <v>2.0699999999999998</v>
      </c>
      <c r="G39" s="37">
        <v>2.27</v>
      </c>
      <c r="H39" s="37">
        <v>1.21</v>
      </c>
      <c r="I39" s="37">
        <v>0.46</v>
      </c>
      <c r="J39" s="38">
        <v>0.56999999999999995</v>
      </c>
      <c r="K39" s="22"/>
      <c r="L39" s="22"/>
      <c r="M39" s="22"/>
      <c r="N39" s="22"/>
      <c r="O39" s="22"/>
      <c r="P39" s="22"/>
    </row>
    <row r="40" spans="1:16" ht="39" customHeight="1" x14ac:dyDescent="0.15">
      <c r="A40" s="22"/>
      <c r="B40" s="35"/>
      <c r="C40" s="1145" t="s">
        <v>536</v>
      </c>
      <c r="D40" s="1146"/>
      <c r="E40" s="1147"/>
      <c r="F40" s="36">
        <v>0.16</v>
      </c>
      <c r="G40" s="37">
        <v>0.2</v>
      </c>
      <c r="H40" s="37">
        <v>0.23</v>
      </c>
      <c r="I40" s="37">
        <v>0.15</v>
      </c>
      <c r="J40" s="38">
        <v>0.2</v>
      </c>
      <c r="K40" s="22"/>
      <c r="L40" s="22"/>
      <c r="M40" s="22"/>
      <c r="N40" s="22"/>
      <c r="O40" s="22"/>
      <c r="P40" s="22"/>
    </row>
    <row r="41" spans="1:16" ht="39" customHeight="1" x14ac:dyDescent="0.15">
      <c r="A41" s="22"/>
      <c r="B41" s="35"/>
      <c r="C41" s="1145" t="s">
        <v>537</v>
      </c>
      <c r="D41" s="1146"/>
      <c r="E41" s="1147"/>
      <c r="F41" s="36">
        <v>0</v>
      </c>
      <c r="G41" s="37">
        <v>0</v>
      </c>
      <c r="H41" s="37">
        <v>0</v>
      </c>
      <c r="I41" s="37">
        <v>0</v>
      </c>
      <c r="J41" s="38">
        <v>0.01</v>
      </c>
      <c r="K41" s="22"/>
      <c r="L41" s="22"/>
      <c r="M41" s="22"/>
      <c r="N41" s="22"/>
      <c r="O41" s="22"/>
      <c r="P41" s="22"/>
    </row>
    <row r="42" spans="1:16" ht="39" customHeight="1" x14ac:dyDescent="0.15">
      <c r="A42" s="22"/>
      <c r="B42" s="39"/>
      <c r="C42" s="1145" t="s">
        <v>538</v>
      </c>
      <c r="D42" s="1146"/>
      <c r="E42" s="1147"/>
      <c r="F42" s="36" t="s">
        <v>485</v>
      </c>
      <c r="G42" s="37" t="s">
        <v>485</v>
      </c>
      <c r="H42" s="37" t="s">
        <v>485</v>
      </c>
      <c r="I42" s="37" t="s">
        <v>485</v>
      </c>
      <c r="J42" s="38" t="s">
        <v>485</v>
      </c>
      <c r="K42" s="22"/>
      <c r="L42" s="22"/>
      <c r="M42" s="22"/>
      <c r="N42" s="22"/>
      <c r="O42" s="22"/>
      <c r="P42" s="22"/>
    </row>
    <row r="43" spans="1:16" ht="39" customHeight="1" thickBot="1" x14ac:dyDescent="0.2">
      <c r="A43" s="22"/>
      <c r="B43" s="40"/>
      <c r="C43" s="1148" t="s">
        <v>539</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614</v>
      </c>
      <c r="L45" s="60">
        <v>606</v>
      </c>
      <c r="M45" s="60">
        <v>628</v>
      </c>
      <c r="N45" s="60">
        <v>592</v>
      </c>
      <c r="O45" s="61">
        <v>559</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x14ac:dyDescent="0.15">
      <c r="A48" s="48"/>
      <c r="B48" s="1163"/>
      <c r="C48" s="1164"/>
      <c r="D48" s="62"/>
      <c r="E48" s="1155" t="s">
        <v>15</v>
      </c>
      <c r="F48" s="1155"/>
      <c r="G48" s="1155"/>
      <c r="H48" s="1155"/>
      <c r="I48" s="1155"/>
      <c r="J48" s="1156"/>
      <c r="K48" s="63">
        <v>287</v>
      </c>
      <c r="L48" s="64">
        <v>259</v>
      </c>
      <c r="M48" s="64">
        <v>258</v>
      </c>
      <c r="N48" s="64">
        <v>240</v>
      </c>
      <c r="O48" s="65">
        <v>231</v>
      </c>
      <c r="P48" s="48"/>
      <c r="Q48" s="48"/>
      <c r="R48" s="48"/>
      <c r="S48" s="48"/>
      <c r="T48" s="48"/>
      <c r="U48" s="48"/>
    </row>
    <row r="49" spans="1:21" ht="30.75" customHeight="1" x14ac:dyDescent="0.15">
      <c r="A49" s="48"/>
      <c r="B49" s="1163"/>
      <c r="C49" s="1164"/>
      <c r="D49" s="62"/>
      <c r="E49" s="1155" t="s">
        <v>16</v>
      </c>
      <c r="F49" s="1155"/>
      <c r="G49" s="1155"/>
      <c r="H49" s="1155"/>
      <c r="I49" s="1155"/>
      <c r="J49" s="1156"/>
      <c r="K49" s="63">
        <v>74</v>
      </c>
      <c r="L49" s="64">
        <v>54</v>
      </c>
      <c r="M49" s="64">
        <v>51</v>
      </c>
      <c r="N49" s="64">
        <v>54</v>
      </c>
      <c r="O49" s="65">
        <v>51</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485</v>
      </c>
      <c r="L50" s="64" t="s">
        <v>485</v>
      </c>
      <c r="M50" s="64" t="s">
        <v>485</v>
      </c>
      <c r="N50" s="64" t="s">
        <v>485</v>
      </c>
      <c r="O50" s="65" t="s">
        <v>485</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485</v>
      </c>
      <c r="L51" s="64" t="s">
        <v>485</v>
      </c>
      <c r="M51" s="64" t="s">
        <v>485</v>
      </c>
      <c r="N51" s="64" t="s">
        <v>485</v>
      </c>
      <c r="O51" s="65" t="s">
        <v>485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681</v>
      </c>
      <c r="L52" s="64">
        <v>671</v>
      </c>
      <c r="M52" s="64">
        <v>688</v>
      </c>
      <c r="N52" s="64">
        <v>689</v>
      </c>
      <c r="O52" s="65">
        <v>649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294</v>
      </c>
      <c r="L53" s="69">
        <v>248</v>
      </c>
      <c r="M53" s="69">
        <v>249</v>
      </c>
      <c r="N53" s="69">
        <v>197</v>
      </c>
      <c r="O53" s="70">
        <v>192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181" t="s">
        <v>24</v>
      </c>
      <c r="C41" s="1182"/>
      <c r="D41" s="81"/>
      <c r="E41" s="1183" t="s">
        <v>25</v>
      </c>
      <c r="F41" s="1183"/>
      <c r="G41" s="1183"/>
      <c r="H41" s="1184"/>
      <c r="I41" s="82">
        <v>5201</v>
      </c>
      <c r="J41" s="83">
        <v>4966</v>
      </c>
      <c r="K41" s="83">
        <v>4924</v>
      </c>
      <c r="L41" s="83">
        <v>5000</v>
      </c>
      <c r="M41" s="84">
        <v>5438</v>
      </c>
    </row>
    <row r="42" spans="2:13" ht="27.75" customHeight="1" x14ac:dyDescent="0.15">
      <c r="B42" s="1171"/>
      <c r="C42" s="1172"/>
      <c r="D42" s="85"/>
      <c r="E42" s="1175" t="s">
        <v>26</v>
      </c>
      <c r="F42" s="1175"/>
      <c r="G42" s="1175"/>
      <c r="H42" s="1176"/>
      <c r="I42" s="86" t="s">
        <v>485</v>
      </c>
      <c r="J42" s="87" t="s">
        <v>485</v>
      </c>
      <c r="K42" s="87" t="s">
        <v>485</v>
      </c>
      <c r="L42" s="87" t="s">
        <v>485</v>
      </c>
      <c r="M42" s="88" t="s">
        <v>485</v>
      </c>
    </row>
    <row r="43" spans="2:13" ht="27.75" customHeight="1" x14ac:dyDescent="0.15">
      <c r="B43" s="1171"/>
      <c r="C43" s="1172"/>
      <c r="D43" s="85"/>
      <c r="E43" s="1175" t="s">
        <v>27</v>
      </c>
      <c r="F43" s="1175"/>
      <c r="G43" s="1175"/>
      <c r="H43" s="1176"/>
      <c r="I43" s="86">
        <v>3931</v>
      </c>
      <c r="J43" s="87">
        <v>3709</v>
      </c>
      <c r="K43" s="87">
        <v>3516</v>
      </c>
      <c r="L43" s="87">
        <v>3365</v>
      </c>
      <c r="M43" s="88">
        <v>3526</v>
      </c>
    </row>
    <row r="44" spans="2:13" ht="27.75" customHeight="1" x14ac:dyDescent="0.15">
      <c r="B44" s="1171"/>
      <c r="C44" s="1172"/>
      <c r="D44" s="85"/>
      <c r="E44" s="1175" t="s">
        <v>28</v>
      </c>
      <c r="F44" s="1175"/>
      <c r="G44" s="1175"/>
      <c r="H44" s="1176"/>
      <c r="I44" s="86">
        <v>408</v>
      </c>
      <c r="J44" s="87">
        <v>338</v>
      </c>
      <c r="K44" s="87">
        <v>261</v>
      </c>
      <c r="L44" s="87">
        <v>301</v>
      </c>
      <c r="M44" s="88">
        <v>594</v>
      </c>
    </row>
    <row r="45" spans="2:13" ht="27.75" customHeight="1" x14ac:dyDescent="0.15">
      <c r="B45" s="1171"/>
      <c r="C45" s="1172"/>
      <c r="D45" s="85"/>
      <c r="E45" s="1175" t="s">
        <v>29</v>
      </c>
      <c r="F45" s="1175"/>
      <c r="G45" s="1175"/>
      <c r="H45" s="1176"/>
      <c r="I45" s="86">
        <v>1394</v>
      </c>
      <c r="J45" s="87">
        <v>1270</v>
      </c>
      <c r="K45" s="87">
        <v>1150</v>
      </c>
      <c r="L45" s="87">
        <v>1172</v>
      </c>
      <c r="M45" s="88">
        <v>1206</v>
      </c>
    </row>
    <row r="46" spans="2:13" ht="27.75" customHeight="1" x14ac:dyDescent="0.15">
      <c r="B46" s="1171"/>
      <c r="C46" s="1172"/>
      <c r="D46" s="85"/>
      <c r="E46" s="1175" t="s">
        <v>30</v>
      </c>
      <c r="F46" s="1175"/>
      <c r="G46" s="1175"/>
      <c r="H46" s="1176"/>
      <c r="I46" s="86" t="s">
        <v>485</v>
      </c>
      <c r="J46" s="87" t="s">
        <v>485</v>
      </c>
      <c r="K46" s="87" t="s">
        <v>485</v>
      </c>
      <c r="L46" s="87" t="s">
        <v>485</v>
      </c>
      <c r="M46" s="88" t="s">
        <v>485</v>
      </c>
    </row>
    <row r="47" spans="2:13" ht="27.75" customHeight="1" x14ac:dyDescent="0.15">
      <c r="B47" s="1171"/>
      <c r="C47" s="1172"/>
      <c r="D47" s="85"/>
      <c r="E47" s="1175" t="s">
        <v>31</v>
      </c>
      <c r="F47" s="1175"/>
      <c r="G47" s="1175"/>
      <c r="H47" s="1176"/>
      <c r="I47" s="86" t="s">
        <v>485</v>
      </c>
      <c r="J47" s="87" t="s">
        <v>485</v>
      </c>
      <c r="K47" s="87" t="s">
        <v>485</v>
      </c>
      <c r="L47" s="87" t="s">
        <v>485</v>
      </c>
      <c r="M47" s="88" t="s">
        <v>485</v>
      </c>
    </row>
    <row r="48" spans="2:13" ht="27.75" customHeight="1" x14ac:dyDescent="0.15">
      <c r="B48" s="1173"/>
      <c r="C48" s="1174"/>
      <c r="D48" s="85"/>
      <c r="E48" s="1175" t="s">
        <v>32</v>
      </c>
      <c r="F48" s="1175"/>
      <c r="G48" s="1175"/>
      <c r="H48" s="1176"/>
      <c r="I48" s="86" t="s">
        <v>485</v>
      </c>
      <c r="J48" s="87" t="s">
        <v>485</v>
      </c>
      <c r="K48" s="87" t="s">
        <v>485</v>
      </c>
      <c r="L48" s="87" t="s">
        <v>485</v>
      </c>
      <c r="M48" s="88" t="s">
        <v>485</v>
      </c>
    </row>
    <row r="49" spans="2:13" ht="27.75" customHeight="1" x14ac:dyDescent="0.15">
      <c r="B49" s="1169" t="s">
        <v>33</v>
      </c>
      <c r="C49" s="1170"/>
      <c r="D49" s="89"/>
      <c r="E49" s="1175" t="s">
        <v>34</v>
      </c>
      <c r="F49" s="1175"/>
      <c r="G49" s="1175"/>
      <c r="H49" s="1176"/>
      <c r="I49" s="86">
        <v>1456</v>
      </c>
      <c r="J49" s="87">
        <v>1415</v>
      </c>
      <c r="K49" s="87">
        <v>1572</v>
      </c>
      <c r="L49" s="87">
        <v>1449</v>
      </c>
      <c r="M49" s="88">
        <v>1536</v>
      </c>
    </row>
    <row r="50" spans="2:13" ht="27.75" customHeight="1" x14ac:dyDescent="0.15">
      <c r="B50" s="1171"/>
      <c r="C50" s="1172"/>
      <c r="D50" s="85"/>
      <c r="E50" s="1175" t="s">
        <v>35</v>
      </c>
      <c r="F50" s="1175"/>
      <c r="G50" s="1175"/>
      <c r="H50" s="1176"/>
      <c r="I50" s="86">
        <v>0</v>
      </c>
      <c r="J50" s="87">
        <v>0</v>
      </c>
      <c r="K50" s="87" t="s">
        <v>485</v>
      </c>
      <c r="L50" s="87">
        <v>87</v>
      </c>
      <c r="M50" s="88">
        <v>87</v>
      </c>
    </row>
    <row r="51" spans="2:13" ht="27.75" customHeight="1" x14ac:dyDescent="0.15">
      <c r="B51" s="1173"/>
      <c r="C51" s="1174"/>
      <c r="D51" s="85"/>
      <c r="E51" s="1175" t="s">
        <v>36</v>
      </c>
      <c r="F51" s="1175"/>
      <c r="G51" s="1175"/>
      <c r="H51" s="1176"/>
      <c r="I51" s="86">
        <v>6763</v>
      </c>
      <c r="J51" s="87">
        <v>6476</v>
      </c>
      <c r="K51" s="87">
        <v>6344</v>
      </c>
      <c r="L51" s="87">
        <v>6242</v>
      </c>
      <c r="M51" s="88">
        <v>6375</v>
      </c>
    </row>
    <row r="52" spans="2:13" ht="27.75" customHeight="1" thickBot="1" x14ac:dyDescent="0.2">
      <c r="B52" s="1177" t="s">
        <v>37</v>
      </c>
      <c r="C52" s="1178"/>
      <c r="D52" s="90"/>
      <c r="E52" s="1179" t="s">
        <v>38</v>
      </c>
      <c r="F52" s="1179"/>
      <c r="G52" s="1179"/>
      <c r="H52" s="1180"/>
      <c r="I52" s="91">
        <v>2715</v>
      </c>
      <c r="J52" s="92">
        <v>2392</v>
      </c>
      <c r="K52" s="92">
        <v>1935</v>
      </c>
      <c r="L52" s="92">
        <v>2061</v>
      </c>
      <c r="M52" s="93">
        <v>2765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249"/>
      <c r="B1" s="1251"/>
      <c r="P1" s="244"/>
      <c r="Q1" s="244"/>
    </row>
    <row r="2" spans="1:51" ht="25.5" x14ac:dyDescent="0.25">
      <c r="A2" s="1249"/>
      <c r="C2" s="1250"/>
      <c r="P2" s="244"/>
      <c r="Q2" s="244"/>
    </row>
    <row r="3" spans="1:51" ht="25.5" x14ac:dyDescent="0.25">
      <c r="A3" s="1249"/>
      <c r="C3" s="1250"/>
      <c r="P3" s="244"/>
      <c r="Q3" s="244"/>
    </row>
    <row r="4" spans="1:51" s="1248" customFormat="1" ht="13.5" x14ac:dyDescent="0.15">
      <c r="A4" s="1249"/>
      <c r="B4" s="1249"/>
      <c r="C4" s="1249"/>
      <c r="D4" s="1249"/>
      <c r="E4" s="1249"/>
      <c r="F4" s="1249"/>
      <c r="G4" s="1249"/>
      <c r="H4" s="1249"/>
      <c r="I4" s="1249"/>
      <c r="J4" s="1249"/>
      <c r="K4" s="1249"/>
      <c r="L4" s="1249"/>
      <c r="M4" s="1249"/>
      <c r="N4" s="1249"/>
      <c r="O4" s="1249"/>
      <c r="P4" s="1249"/>
      <c r="Q4" s="1249"/>
      <c r="R4" s="1249"/>
      <c r="S4" s="1249"/>
      <c r="T4" s="1249"/>
      <c r="U4" s="1249"/>
      <c r="V4" s="1249"/>
      <c r="W4" s="1249"/>
      <c r="X4" s="1249"/>
      <c r="Y4" s="1249"/>
      <c r="Z4" s="1249"/>
      <c r="AA4" s="1249"/>
      <c r="AB4" s="1249"/>
      <c r="AC4" s="1249"/>
      <c r="AD4" s="1249"/>
      <c r="AE4" s="1249"/>
      <c r="AF4" s="1249"/>
      <c r="AG4" s="1249"/>
      <c r="AH4" s="1249"/>
      <c r="AI4" s="1249"/>
    </row>
    <row r="5" spans="1:51" s="1248" customFormat="1" ht="13.5" x14ac:dyDescent="0.15">
      <c r="A5" s="1249"/>
      <c r="B5" s="1249"/>
      <c r="C5" s="1249"/>
      <c r="D5" s="1249"/>
      <c r="E5" s="1249"/>
      <c r="F5" s="1249"/>
      <c r="G5" s="1249"/>
      <c r="H5" s="1249"/>
      <c r="I5" s="1249"/>
      <c r="J5" s="1249"/>
      <c r="K5" s="1249"/>
      <c r="L5" s="1249"/>
      <c r="M5" s="1249"/>
      <c r="N5" s="1249"/>
      <c r="O5" s="1249"/>
      <c r="P5" s="1249"/>
      <c r="Q5" s="1249"/>
      <c r="R5" s="1249"/>
      <c r="S5" s="1249"/>
      <c r="T5" s="1249"/>
      <c r="U5" s="1249"/>
      <c r="V5" s="1249"/>
      <c r="W5" s="1249"/>
      <c r="X5" s="1249"/>
      <c r="Y5" s="1249"/>
      <c r="Z5" s="1249"/>
      <c r="AA5" s="1249"/>
      <c r="AB5" s="1249"/>
      <c r="AC5" s="1249"/>
      <c r="AD5" s="1249"/>
      <c r="AE5" s="1249"/>
      <c r="AF5" s="1249"/>
      <c r="AG5" s="1249"/>
      <c r="AH5" s="1249"/>
      <c r="AI5" s="1249"/>
    </row>
    <row r="6" spans="1:51" s="1248" customFormat="1" ht="13.5" x14ac:dyDescent="0.15">
      <c r="A6" s="1249"/>
      <c r="B6" s="1249"/>
      <c r="C6" s="1249"/>
      <c r="D6" s="1249"/>
      <c r="E6" s="1249"/>
      <c r="F6" s="1249"/>
      <c r="G6" s="1249"/>
      <c r="H6" s="1249"/>
      <c r="I6" s="1249"/>
      <c r="J6" s="1249"/>
      <c r="K6" s="1249"/>
      <c r="L6" s="1249"/>
      <c r="M6" s="1249"/>
      <c r="N6" s="1249"/>
      <c r="O6" s="1249"/>
      <c r="P6" s="1249"/>
      <c r="Q6" s="1249"/>
      <c r="R6" s="1249"/>
      <c r="S6" s="1249"/>
      <c r="T6" s="1249"/>
      <c r="U6" s="1249"/>
      <c r="V6" s="1249"/>
      <c r="W6" s="1249"/>
      <c r="X6" s="1249"/>
      <c r="Y6" s="1249"/>
      <c r="Z6" s="1249"/>
      <c r="AA6" s="1249"/>
      <c r="AB6" s="1249"/>
      <c r="AC6" s="1249"/>
      <c r="AD6" s="1249"/>
      <c r="AE6" s="1249"/>
      <c r="AF6" s="1249"/>
      <c r="AG6" s="1249"/>
      <c r="AH6" s="1249"/>
      <c r="AI6" s="1249"/>
    </row>
    <row r="7" spans="1:51" s="1248" customFormat="1" ht="13.5" x14ac:dyDescent="0.15">
      <c r="A7" s="1249"/>
      <c r="B7" s="1249"/>
      <c r="C7" s="1249"/>
      <c r="D7" s="1249"/>
      <c r="E7" s="1249"/>
      <c r="F7" s="1249"/>
      <c r="G7" s="1249"/>
      <c r="H7" s="1249"/>
      <c r="I7" s="1249"/>
      <c r="J7" s="1249"/>
      <c r="K7" s="1249"/>
      <c r="L7" s="1249"/>
      <c r="M7" s="1249"/>
      <c r="N7" s="1249"/>
      <c r="O7" s="1249"/>
      <c r="P7" s="1249"/>
      <c r="Q7" s="1249"/>
      <c r="R7" s="1249"/>
      <c r="S7" s="1249"/>
      <c r="T7" s="1249"/>
      <c r="U7" s="1249"/>
      <c r="V7" s="1249"/>
      <c r="W7" s="1249"/>
      <c r="X7" s="1249"/>
      <c r="Y7" s="1249"/>
      <c r="Z7" s="1249"/>
      <c r="AA7" s="1249"/>
      <c r="AB7" s="1249"/>
      <c r="AC7" s="1249"/>
      <c r="AD7" s="1249"/>
      <c r="AE7" s="1249"/>
      <c r="AF7" s="1249"/>
      <c r="AG7" s="1249"/>
      <c r="AH7" s="1249"/>
      <c r="AI7" s="1249"/>
    </row>
    <row r="8" spans="1:51" s="1248" customFormat="1" ht="13.5" x14ac:dyDescent="0.15">
      <c r="A8" s="1249"/>
      <c r="B8" s="1249"/>
      <c r="C8" s="1249"/>
      <c r="D8" s="1249"/>
      <c r="E8" s="1249"/>
      <c r="F8" s="1249"/>
      <c r="G8" s="1249"/>
      <c r="H8" s="1249"/>
      <c r="I8" s="1249"/>
      <c r="J8" s="1249"/>
      <c r="K8" s="1249"/>
      <c r="L8" s="1249"/>
      <c r="M8" s="1249"/>
      <c r="N8" s="1249"/>
      <c r="O8" s="1249"/>
      <c r="P8" s="1249"/>
      <c r="Q8" s="1249"/>
      <c r="R8" s="1249"/>
      <c r="S8" s="1249"/>
      <c r="T8" s="1249"/>
      <c r="U8" s="1249"/>
      <c r="V8" s="1249"/>
      <c r="W8" s="1249"/>
      <c r="X8" s="1249"/>
      <c r="Y8" s="1249"/>
      <c r="Z8" s="1249"/>
      <c r="AA8" s="1249"/>
      <c r="AB8" s="1249"/>
      <c r="AC8" s="1249"/>
      <c r="AD8" s="1249"/>
      <c r="AE8" s="1249"/>
      <c r="AF8" s="1249"/>
      <c r="AG8" s="1249"/>
      <c r="AH8" s="1249"/>
      <c r="AI8" s="1249"/>
    </row>
    <row r="9" spans="1:51" s="1248" customFormat="1" ht="13.5" x14ac:dyDescent="0.15">
      <c r="A9" s="1249"/>
      <c r="B9" s="1249"/>
      <c r="C9" s="1249"/>
      <c r="D9" s="1249"/>
      <c r="E9" s="1249"/>
      <c r="F9" s="1249"/>
      <c r="G9" s="1249"/>
      <c r="H9" s="1249"/>
      <c r="I9" s="1249"/>
      <c r="J9" s="1249"/>
      <c r="K9" s="1249"/>
      <c r="L9" s="1249"/>
      <c r="M9" s="1249"/>
      <c r="N9" s="1249"/>
      <c r="O9" s="1249"/>
      <c r="P9" s="1249"/>
      <c r="Q9" s="1249"/>
      <c r="R9" s="1249"/>
      <c r="S9" s="1249"/>
      <c r="T9" s="1249"/>
      <c r="U9" s="1249"/>
      <c r="V9" s="1249"/>
      <c r="W9" s="1249"/>
      <c r="X9" s="1249"/>
      <c r="Y9" s="1249"/>
      <c r="Z9" s="1249"/>
      <c r="AA9" s="1249"/>
      <c r="AB9" s="1249"/>
      <c r="AC9" s="1249"/>
      <c r="AD9" s="1249"/>
      <c r="AE9" s="1249"/>
      <c r="AF9" s="1249"/>
      <c r="AG9" s="1249"/>
      <c r="AH9" s="1249"/>
      <c r="AI9" s="1249"/>
    </row>
    <row r="10" spans="1:51" s="1248" customFormat="1" ht="13.5" x14ac:dyDescent="0.15">
      <c r="A10" s="1249"/>
      <c r="B10" s="1249"/>
      <c r="C10" s="1249"/>
      <c r="D10" s="1249"/>
      <c r="E10" s="1249"/>
      <c r="F10" s="1249"/>
      <c r="G10" s="1249"/>
      <c r="H10" s="1249"/>
      <c r="I10" s="1249"/>
      <c r="J10" s="1249"/>
      <c r="K10" s="1249"/>
      <c r="L10" s="1249"/>
      <c r="M10" s="1249"/>
      <c r="N10" s="1249"/>
      <c r="O10" s="1249"/>
      <c r="P10" s="1249"/>
      <c r="Q10" s="1249"/>
      <c r="R10" s="1249"/>
      <c r="S10" s="1249"/>
      <c r="T10" s="1249"/>
      <c r="U10" s="1249"/>
      <c r="V10" s="1249"/>
      <c r="W10" s="1249"/>
      <c r="X10" s="1249"/>
      <c r="Y10" s="1249"/>
      <c r="Z10" s="1249"/>
      <c r="AA10" s="1249"/>
      <c r="AB10" s="1249"/>
      <c r="AC10" s="1249"/>
      <c r="AD10" s="1249"/>
      <c r="AE10" s="1249"/>
      <c r="AF10" s="1249"/>
      <c r="AG10" s="1249"/>
      <c r="AH10" s="1249"/>
      <c r="AI10" s="1249"/>
      <c r="AY10" s="1248" t="s">
        <v>565</v>
      </c>
    </row>
    <row r="11" spans="1:51" s="1248" customFormat="1" ht="13.5" x14ac:dyDescent="0.15">
      <c r="A11" s="1249"/>
      <c r="B11" s="1249"/>
      <c r="C11" s="1249"/>
      <c r="D11" s="1249"/>
      <c r="E11" s="1249"/>
      <c r="F11" s="1249"/>
      <c r="G11" s="1249"/>
      <c r="H11" s="1249"/>
      <c r="I11" s="1249"/>
      <c r="J11" s="1249"/>
      <c r="K11" s="1249"/>
      <c r="L11" s="1249"/>
      <c r="M11" s="1249"/>
      <c r="N11" s="1249"/>
      <c r="O11" s="1249"/>
      <c r="P11" s="1249"/>
      <c r="Q11" s="1249"/>
      <c r="R11" s="1249"/>
      <c r="S11" s="1249"/>
      <c r="T11" s="1249"/>
      <c r="U11" s="1249"/>
      <c r="V11" s="1249"/>
      <c r="W11" s="1249"/>
      <c r="X11" s="1249"/>
      <c r="Y11" s="1249"/>
      <c r="Z11" s="1249"/>
      <c r="AA11" s="1249"/>
      <c r="AB11" s="1249"/>
      <c r="AC11" s="1249"/>
      <c r="AD11" s="1249"/>
      <c r="AE11" s="1249"/>
      <c r="AF11" s="1249"/>
      <c r="AG11" s="1249"/>
      <c r="AH11" s="1249"/>
      <c r="AI11" s="1249"/>
    </row>
    <row r="12" spans="1:51" s="1248" customFormat="1" ht="13.5" x14ac:dyDescent="0.15">
      <c r="A12" s="1249"/>
      <c r="B12" s="1249"/>
      <c r="C12" s="1249"/>
      <c r="D12" s="1249"/>
      <c r="E12" s="1249"/>
      <c r="F12" s="1249"/>
      <c r="G12" s="1249"/>
      <c r="H12" s="1249"/>
      <c r="I12" s="1249"/>
      <c r="J12" s="1249"/>
      <c r="K12" s="1249"/>
      <c r="L12" s="1249"/>
      <c r="M12" s="1249"/>
      <c r="N12" s="1249"/>
      <c r="O12" s="1249"/>
      <c r="P12" s="1249"/>
      <c r="Q12" s="1249"/>
      <c r="R12" s="1249"/>
      <c r="S12" s="1249"/>
      <c r="T12" s="1249"/>
      <c r="U12" s="1249"/>
      <c r="V12" s="1249"/>
      <c r="W12" s="1249"/>
      <c r="X12" s="1249"/>
      <c r="Y12" s="1249"/>
      <c r="Z12" s="1249"/>
      <c r="AA12" s="1249"/>
      <c r="AB12" s="1249"/>
      <c r="AC12" s="1249"/>
      <c r="AD12" s="1249"/>
      <c r="AE12" s="1249"/>
      <c r="AF12" s="1249"/>
      <c r="AG12" s="1249"/>
      <c r="AH12" s="1249"/>
      <c r="AI12" s="1249"/>
      <c r="AY12" s="1248" t="s">
        <v>565</v>
      </c>
    </row>
    <row r="13" spans="1:51" s="1248" customFormat="1" ht="13.5" x14ac:dyDescent="0.15">
      <c r="A13" s="1249"/>
      <c r="B13" s="1249"/>
      <c r="C13" s="1249"/>
      <c r="D13" s="1249"/>
      <c r="E13" s="1249"/>
      <c r="F13" s="1249"/>
      <c r="G13" s="1249"/>
      <c r="H13" s="1249"/>
      <c r="I13" s="1249"/>
      <c r="J13" s="1249"/>
      <c r="K13" s="1249"/>
      <c r="L13" s="1249"/>
      <c r="M13" s="1249"/>
      <c r="N13" s="1249"/>
      <c r="O13" s="1249"/>
      <c r="P13" s="1249"/>
      <c r="Q13" s="1249"/>
      <c r="R13" s="1249"/>
      <c r="S13" s="1249"/>
      <c r="T13" s="1249"/>
      <c r="U13" s="1249"/>
      <c r="V13" s="1249"/>
      <c r="W13" s="1249"/>
      <c r="X13" s="1249"/>
      <c r="Y13" s="1249"/>
      <c r="Z13" s="1249"/>
      <c r="AA13" s="1249"/>
      <c r="AB13" s="1249"/>
      <c r="AC13" s="1249"/>
      <c r="AD13" s="1249"/>
      <c r="AE13" s="1249"/>
      <c r="AF13" s="1249"/>
      <c r="AG13" s="1249"/>
      <c r="AH13" s="1249"/>
      <c r="AI13" s="1249"/>
    </row>
    <row r="14" spans="1:51" s="1248" customFormat="1" ht="14.25" customHeight="1" x14ac:dyDescent="0.15">
      <c r="A14" s="1249"/>
      <c r="B14" s="1249"/>
      <c r="C14" s="1249"/>
      <c r="D14" s="1249"/>
      <c r="E14" s="1249"/>
      <c r="F14" s="1249"/>
      <c r="G14" s="1249"/>
      <c r="H14" s="1249"/>
      <c r="I14" s="1249"/>
      <c r="J14" s="1249"/>
      <c r="K14" s="1249"/>
      <c r="L14" s="1249"/>
      <c r="M14" s="1249"/>
      <c r="N14" s="1249"/>
      <c r="O14" s="1249"/>
      <c r="P14" s="1249"/>
      <c r="Q14" s="1249"/>
      <c r="R14" s="1249"/>
      <c r="S14" s="1249"/>
      <c r="T14" s="1249"/>
      <c r="U14" s="1249"/>
      <c r="V14" s="1249"/>
      <c r="W14" s="1249"/>
      <c r="X14" s="1249"/>
      <c r="Y14" s="1249"/>
      <c r="Z14" s="1249"/>
      <c r="AA14" s="1249"/>
      <c r="AB14" s="1249"/>
      <c r="AC14" s="1249"/>
      <c r="AD14" s="1249"/>
      <c r="AE14" s="1249"/>
      <c r="AF14" s="1249"/>
      <c r="AG14" s="1249"/>
      <c r="AH14" s="1249"/>
      <c r="AI14" s="1249"/>
    </row>
    <row r="15" spans="1:51" s="1248" customFormat="1" ht="13.5" x14ac:dyDescent="0.15">
      <c r="A15" s="243"/>
      <c r="B15" s="1249"/>
      <c r="C15" s="1249"/>
      <c r="D15" s="1249"/>
      <c r="E15" s="1249"/>
      <c r="F15" s="1249"/>
      <c r="G15" s="1249"/>
      <c r="H15" s="1249"/>
      <c r="I15" s="1249"/>
      <c r="J15" s="1249"/>
      <c r="K15" s="1249"/>
      <c r="L15" s="1249"/>
      <c r="M15" s="1249"/>
      <c r="N15" s="1249"/>
      <c r="O15" s="1249"/>
      <c r="P15" s="1249"/>
      <c r="Q15" s="1249"/>
      <c r="R15" s="1249"/>
      <c r="S15" s="1249"/>
      <c r="T15" s="1249"/>
      <c r="U15" s="1249"/>
      <c r="V15" s="1249"/>
      <c r="W15" s="1249"/>
      <c r="X15" s="1249"/>
      <c r="Y15" s="1249"/>
      <c r="Z15" s="1249"/>
      <c r="AA15" s="1249"/>
      <c r="AB15" s="1249"/>
      <c r="AC15" s="1249"/>
      <c r="AD15" s="1249"/>
      <c r="AE15" s="1249"/>
      <c r="AF15" s="1249"/>
      <c r="AG15" s="1249"/>
      <c r="AH15" s="1249"/>
      <c r="AI15" s="1249"/>
    </row>
    <row r="16" spans="1:51" s="1248" customFormat="1" ht="13.5" x14ac:dyDescent="0.15">
      <c r="A16" s="243"/>
      <c r="B16" s="1249"/>
      <c r="C16" s="1249"/>
      <c r="D16" s="1249"/>
      <c r="E16" s="1249"/>
      <c r="F16" s="1249"/>
      <c r="G16" s="1249"/>
      <c r="H16" s="1249"/>
      <c r="I16" s="1249"/>
      <c r="J16" s="1249"/>
      <c r="K16" s="1249"/>
      <c r="L16" s="1249"/>
      <c r="M16" s="1249"/>
      <c r="N16" s="1249"/>
      <c r="O16" s="1249"/>
      <c r="P16" s="1249"/>
      <c r="Q16" s="1249"/>
      <c r="R16" s="1249"/>
      <c r="S16" s="1249"/>
      <c r="T16" s="1249"/>
      <c r="U16" s="1249"/>
      <c r="V16" s="1249"/>
      <c r="W16" s="1249"/>
      <c r="X16" s="1249"/>
      <c r="Y16" s="1249"/>
      <c r="Z16" s="1249"/>
      <c r="AA16" s="1249"/>
      <c r="AB16" s="1249"/>
      <c r="AC16" s="1249"/>
      <c r="AD16" s="1249"/>
      <c r="AE16" s="1249"/>
      <c r="AF16" s="1249"/>
      <c r="AG16" s="1249"/>
      <c r="AH16" s="1249"/>
      <c r="AI16" s="1249"/>
    </row>
    <row r="17" spans="1:259" s="1248" customFormat="1" ht="13.5" x14ac:dyDescent="0.15">
      <c r="A17" s="243"/>
      <c r="B17" s="1249"/>
      <c r="C17" s="1249"/>
      <c r="D17" s="1249"/>
      <c r="E17" s="1249"/>
      <c r="F17" s="1249"/>
      <c r="G17" s="1249"/>
      <c r="H17" s="1249"/>
      <c r="I17" s="1249"/>
      <c r="J17" s="1249"/>
      <c r="K17" s="1249"/>
      <c r="L17" s="1249"/>
      <c r="M17" s="1249"/>
      <c r="N17" s="1249"/>
      <c r="O17" s="1249"/>
      <c r="P17" s="1249"/>
      <c r="Q17" s="1249"/>
      <c r="R17" s="1249"/>
      <c r="S17" s="1249"/>
      <c r="T17" s="1249"/>
      <c r="U17" s="1249"/>
      <c r="V17" s="1249"/>
      <c r="W17" s="1249"/>
      <c r="X17" s="1249"/>
      <c r="Y17" s="1249"/>
      <c r="Z17" s="1249"/>
      <c r="AA17" s="1249"/>
      <c r="AB17" s="1249"/>
      <c r="AC17" s="1249"/>
      <c r="AD17" s="1249"/>
      <c r="AE17" s="1249"/>
      <c r="AF17" s="1249"/>
      <c r="AG17" s="1249"/>
      <c r="AH17" s="1249"/>
      <c r="AI17" s="1249"/>
    </row>
    <row r="18" spans="1:259" s="1248" customFormat="1" ht="13.5" x14ac:dyDescent="0.15">
      <c r="A18" s="243"/>
      <c r="B18" s="1249"/>
      <c r="C18" s="1249"/>
      <c r="D18" s="1249"/>
      <c r="E18" s="1249"/>
      <c r="F18" s="1249"/>
      <c r="G18" s="1249"/>
      <c r="H18" s="1249"/>
      <c r="I18" s="1249"/>
      <c r="J18" s="1249"/>
      <c r="K18" s="1249"/>
      <c r="L18" s="1249"/>
      <c r="M18" s="1249"/>
      <c r="N18" s="1249"/>
      <c r="O18" s="1249"/>
      <c r="P18" s="1249"/>
      <c r="Q18" s="1249"/>
      <c r="R18" s="1249"/>
      <c r="S18" s="1249"/>
      <c r="T18" s="1249"/>
      <c r="U18" s="1249"/>
      <c r="V18" s="1249"/>
      <c r="W18" s="1249"/>
      <c r="X18" s="1249"/>
      <c r="Y18" s="1249"/>
      <c r="Z18" s="1249"/>
      <c r="AA18" s="1249"/>
      <c r="AB18" s="1249"/>
      <c r="AC18" s="1249"/>
      <c r="AD18" s="1249"/>
      <c r="AE18" s="1249"/>
      <c r="AF18" s="1249"/>
      <c r="AG18" s="1249"/>
      <c r="AH18" s="1249"/>
      <c r="AI18" s="1249"/>
    </row>
    <row r="19" spans="1:259" ht="13.5" x14ac:dyDescent="0.15">
      <c r="P19" s="244"/>
      <c r="Q19" s="244"/>
    </row>
    <row r="20" spans="1:259" ht="13.5" x14ac:dyDescent="0.15">
      <c r="P20" s="244"/>
      <c r="Q20" s="244"/>
    </row>
    <row r="21" spans="1:259" ht="17.25" x14ac:dyDescent="0.15">
      <c r="B21" s="1247"/>
      <c r="C21" s="246"/>
      <c r="D21" s="246"/>
      <c r="E21" s="246"/>
      <c r="F21" s="246"/>
      <c r="G21" s="246"/>
      <c r="H21" s="246"/>
      <c r="I21" s="246"/>
      <c r="J21" s="246"/>
      <c r="K21" s="246"/>
      <c r="L21" s="246"/>
      <c r="M21" s="246"/>
      <c r="N21" s="1246"/>
      <c r="O21" s="246"/>
      <c r="P21" s="247"/>
      <c r="Q21" s="244"/>
      <c r="IY21" s="1245"/>
    </row>
    <row r="22" spans="1:259" ht="17.25" x14ac:dyDescent="0.15">
      <c r="B22" s="248"/>
      <c r="IY22" s="124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1231"/>
      <c r="C40" s="244"/>
      <c r="D40" s="244"/>
      <c r="E40" s="244"/>
      <c r="F40" s="244"/>
      <c r="G40" s="244"/>
      <c r="H40" s="244"/>
      <c r="I40" s="244"/>
      <c r="J40" s="244"/>
      <c r="K40" s="244"/>
      <c r="L40" s="244"/>
      <c r="M40" s="244"/>
      <c r="N40" s="244"/>
      <c r="O40" s="244"/>
      <c r="P40" s="1231"/>
      <c r="Q40" s="244"/>
    </row>
    <row r="41" spans="2:17" ht="17.25" x14ac:dyDescent="0.15">
      <c r="B41" s="245" t="s">
        <v>564</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1230" t="s">
        <v>559</v>
      </c>
      <c r="I42" s="1229"/>
      <c r="J42" s="1229"/>
      <c r="K42" s="1229"/>
      <c r="L42" s="244"/>
      <c r="M42" s="244"/>
      <c r="N42" s="244"/>
      <c r="O42" s="244"/>
    </row>
    <row r="43" spans="2:17" ht="13.5" x14ac:dyDescent="0.15">
      <c r="B43" s="248"/>
      <c r="C43" s="244"/>
      <c r="D43" s="244"/>
      <c r="E43" s="244"/>
      <c r="F43" s="244"/>
      <c r="G43" s="1243"/>
      <c r="H43" s="1227"/>
      <c r="I43" s="1227"/>
      <c r="J43" s="1227"/>
      <c r="K43" s="1227"/>
      <c r="L43" s="1227"/>
      <c r="M43" s="1227"/>
      <c r="N43" s="1227"/>
      <c r="O43" s="1226"/>
    </row>
    <row r="44" spans="2:17" ht="13.5" x14ac:dyDescent="0.15">
      <c r="B44" s="248"/>
      <c r="C44" s="244"/>
      <c r="D44" s="244"/>
      <c r="E44" s="244"/>
      <c r="F44" s="244"/>
      <c r="G44" s="1225"/>
      <c r="H44" s="1224"/>
      <c r="I44" s="1224"/>
      <c r="J44" s="1224"/>
      <c r="K44" s="1224"/>
      <c r="L44" s="1224"/>
      <c r="M44" s="1224"/>
      <c r="N44" s="1224"/>
      <c r="O44" s="1223"/>
    </row>
    <row r="45" spans="2:17" ht="13.5" x14ac:dyDescent="0.15">
      <c r="B45" s="248"/>
      <c r="C45" s="244"/>
      <c r="D45" s="244"/>
      <c r="E45" s="244"/>
      <c r="F45" s="244"/>
      <c r="G45" s="1225"/>
      <c r="H45" s="1224"/>
      <c r="I45" s="1224"/>
      <c r="J45" s="1224"/>
      <c r="K45" s="1224"/>
      <c r="L45" s="1224"/>
      <c r="M45" s="1224"/>
      <c r="N45" s="1224"/>
      <c r="O45" s="1223"/>
    </row>
    <row r="46" spans="2:17" ht="13.5" x14ac:dyDescent="0.15">
      <c r="B46" s="248"/>
      <c r="C46" s="244"/>
      <c r="D46" s="244"/>
      <c r="E46" s="244"/>
      <c r="F46" s="244"/>
      <c r="G46" s="1225"/>
      <c r="H46" s="1224"/>
      <c r="I46" s="1224"/>
      <c r="J46" s="1224"/>
      <c r="K46" s="1224"/>
      <c r="L46" s="1224"/>
      <c r="M46" s="1224"/>
      <c r="N46" s="1224"/>
      <c r="O46" s="1223"/>
    </row>
    <row r="47" spans="2:17" ht="13.5" x14ac:dyDescent="0.15">
      <c r="B47" s="248"/>
      <c r="C47" s="244"/>
      <c r="D47" s="244"/>
      <c r="E47" s="244"/>
      <c r="F47" s="244"/>
      <c r="G47" s="1222"/>
      <c r="H47" s="1221"/>
      <c r="I47" s="1221"/>
      <c r="J47" s="1221"/>
      <c r="K47" s="1221"/>
      <c r="L47" s="1221"/>
      <c r="M47" s="1221"/>
      <c r="N47" s="1221"/>
      <c r="O47" s="1220"/>
    </row>
    <row r="48" spans="2:17" ht="13.5" x14ac:dyDescent="0.15">
      <c r="B48" s="248"/>
      <c r="C48" s="244"/>
      <c r="D48" s="244"/>
      <c r="E48" s="244"/>
      <c r="F48" s="244"/>
      <c r="G48" s="244"/>
      <c r="H48" s="1242"/>
      <c r="I48" s="1242"/>
      <c r="J48" s="1242"/>
    </row>
    <row r="49" spans="1:17" ht="13.5" x14ac:dyDescent="0.15">
      <c r="B49" s="248"/>
      <c r="C49" s="244"/>
      <c r="D49" s="244"/>
      <c r="E49" s="244"/>
      <c r="F49" s="244"/>
      <c r="G49" s="243" t="s">
        <v>563</v>
      </c>
    </row>
    <row r="50" spans="1:17" ht="13.5" x14ac:dyDescent="0.15">
      <c r="B50" s="248"/>
      <c r="C50" s="244"/>
      <c r="D50" s="244"/>
      <c r="E50" s="244"/>
      <c r="F50" s="244"/>
      <c r="G50" s="1213"/>
      <c r="H50" s="1212"/>
      <c r="I50" s="1212"/>
      <c r="J50" s="1211"/>
      <c r="K50" s="1210" t="s">
        <v>524</v>
      </c>
      <c r="L50" s="1210" t="s">
        <v>525</v>
      </c>
      <c r="M50" s="1210" t="s">
        <v>526</v>
      </c>
      <c r="N50" s="1210" t="s">
        <v>527</v>
      </c>
      <c r="O50" s="1210" t="s">
        <v>528</v>
      </c>
    </row>
    <row r="51" spans="1:17" ht="13.5" x14ac:dyDescent="0.15">
      <c r="B51" s="248"/>
      <c r="C51" s="244"/>
      <c r="D51" s="244"/>
      <c r="E51" s="244"/>
      <c r="F51" s="244"/>
      <c r="G51" s="1209" t="s">
        <v>556</v>
      </c>
      <c r="H51" s="1208"/>
      <c r="I51" s="1207" t="s">
        <v>554</v>
      </c>
      <c r="J51" s="1207"/>
      <c r="K51" s="1241"/>
      <c r="L51" s="1241"/>
      <c r="M51" s="1241"/>
      <c r="N51" s="1241"/>
      <c r="O51" s="1241"/>
    </row>
    <row r="52" spans="1:17" ht="13.5" x14ac:dyDescent="0.15">
      <c r="B52" s="248"/>
      <c r="C52" s="244"/>
      <c r="D52" s="244"/>
      <c r="E52" s="244"/>
      <c r="F52" s="244"/>
      <c r="G52" s="1205"/>
      <c r="H52" s="1204"/>
      <c r="I52" s="1206"/>
      <c r="J52" s="1206"/>
      <c r="K52" s="1195"/>
      <c r="L52" s="1195"/>
      <c r="M52" s="1195"/>
      <c r="N52" s="1195"/>
      <c r="O52" s="1195"/>
    </row>
    <row r="53" spans="1:17" ht="13.5" x14ac:dyDescent="0.15">
      <c r="A53" s="1232"/>
      <c r="B53" s="248"/>
      <c r="C53" s="244"/>
      <c r="D53" s="244"/>
      <c r="E53" s="244"/>
      <c r="F53" s="244"/>
      <c r="G53" s="1205"/>
      <c r="H53" s="1204"/>
      <c r="I53" s="1197" t="s">
        <v>562</v>
      </c>
      <c r="J53" s="1197"/>
      <c r="K53" s="1240"/>
      <c r="L53" s="1240"/>
      <c r="M53" s="1240"/>
      <c r="N53" s="1240"/>
      <c r="O53" s="1240"/>
    </row>
    <row r="54" spans="1:17" ht="13.5" x14ac:dyDescent="0.15">
      <c r="A54" s="1232"/>
      <c r="B54" s="248"/>
      <c r="C54" s="244"/>
      <c r="D54" s="244"/>
      <c r="E54" s="244"/>
      <c r="F54" s="244"/>
      <c r="G54" s="1202"/>
      <c r="H54" s="1201"/>
      <c r="I54" s="1197"/>
      <c r="J54" s="1197"/>
      <c r="K54" s="1200"/>
      <c r="L54" s="1200"/>
      <c r="M54" s="1200"/>
      <c r="N54" s="1200"/>
      <c r="O54" s="1200"/>
    </row>
    <row r="55" spans="1:17" ht="13.5" x14ac:dyDescent="0.15">
      <c r="A55" s="1232"/>
      <c r="B55" s="248"/>
      <c r="C55" s="244"/>
      <c r="D55" s="244"/>
      <c r="E55" s="244"/>
      <c r="F55" s="244"/>
      <c r="G55" s="1199" t="s">
        <v>555</v>
      </c>
      <c r="H55" s="1198"/>
      <c r="I55" s="1197" t="s">
        <v>554</v>
      </c>
      <c r="J55" s="1197"/>
      <c r="K55" s="1241"/>
      <c r="L55" s="1241"/>
      <c r="M55" s="1241"/>
      <c r="N55" s="1241"/>
      <c r="O55" s="1241"/>
    </row>
    <row r="56" spans="1:17" ht="13.5" x14ac:dyDescent="0.15">
      <c r="A56" s="1232"/>
      <c r="B56" s="248"/>
      <c r="C56" s="244"/>
      <c r="D56" s="244"/>
      <c r="E56" s="244"/>
      <c r="F56" s="244"/>
      <c r="G56" s="1194"/>
      <c r="H56" s="1193"/>
      <c r="I56" s="1197"/>
      <c r="J56" s="1197"/>
      <c r="K56" s="1195"/>
      <c r="L56" s="1195"/>
      <c r="M56" s="1195"/>
      <c r="N56" s="1195"/>
      <c r="O56" s="1195"/>
    </row>
    <row r="57" spans="1:17" s="1232" customFormat="1" ht="13.5" x14ac:dyDescent="0.15">
      <c r="B57" s="1233"/>
      <c r="C57" s="1229"/>
      <c r="D57" s="1229"/>
      <c r="E57" s="1229"/>
      <c r="F57" s="1229"/>
      <c r="G57" s="1194"/>
      <c r="H57" s="1193"/>
      <c r="I57" s="1189" t="s">
        <v>561</v>
      </c>
      <c r="J57" s="1189"/>
      <c r="K57" s="1240"/>
      <c r="L57" s="1240"/>
      <c r="M57" s="1240"/>
      <c r="N57" s="1240"/>
      <c r="O57" s="1240"/>
      <c r="P57" s="1238"/>
      <c r="Q57" s="1233"/>
    </row>
    <row r="58" spans="1:17" s="1232" customFormat="1" ht="13.5" x14ac:dyDescent="0.15">
      <c r="A58" s="243"/>
      <c r="B58" s="1233"/>
      <c r="C58" s="1229"/>
      <c r="D58" s="1229"/>
      <c r="E58" s="1229"/>
      <c r="F58" s="1229"/>
      <c r="G58" s="1191"/>
      <c r="H58" s="1190"/>
      <c r="I58" s="1189"/>
      <c r="J58" s="1189"/>
      <c r="K58" s="1200"/>
      <c r="L58" s="1200"/>
      <c r="M58" s="1200"/>
      <c r="N58" s="1200"/>
      <c r="O58" s="1200"/>
      <c r="P58" s="1238"/>
      <c r="Q58" s="1233"/>
    </row>
    <row r="59" spans="1:17" s="1232" customFormat="1" ht="13.5" x14ac:dyDescent="0.15">
      <c r="A59" s="243"/>
      <c r="B59" s="1233"/>
      <c r="C59" s="1229"/>
      <c r="D59" s="1229"/>
      <c r="E59" s="1229"/>
      <c r="F59" s="1229"/>
      <c r="G59" s="1229"/>
      <c r="H59" s="1229"/>
      <c r="I59" s="1229"/>
      <c r="J59" s="1229"/>
      <c r="K59" s="1239"/>
      <c r="L59" s="1239"/>
      <c r="M59" s="1239"/>
      <c r="N59" s="1239"/>
      <c r="O59" s="1239"/>
      <c r="P59" s="1238"/>
      <c r="Q59" s="1233"/>
    </row>
    <row r="60" spans="1:17" s="1232" customFormat="1" ht="13.5" x14ac:dyDescent="0.15">
      <c r="A60" s="243"/>
      <c r="B60" s="1233"/>
      <c r="C60" s="1229"/>
      <c r="D60" s="1229"/>
      <c r="E60" s="1229"/>
      <c r="F60" s="1229"/>
      <c r="G60" s="1229"/>
      <c r="H60" s="1229"/>
      <c r="I60" s="1229"/>
      <c r="J60" s="1229"/>
      <c r="K60" s="1239"/>
      <c r="L60" s="1239"/>
      <c r="M60" s="1239"/>
      <c r="N60" s="1239"/>
      <c r="O60" s="1239"/>
      <c r="P60" s="1238"/>
      <c r="Q60" s="1233"/>
    </row>
    <row r="61" spans="1:17" s="1232" customFormat="1" ht="13.5" x14ac:dyDescent="0.15">
      <c r="A61" s="243"/>
      <c r="B61" s="1237"/>
      <c r="C61" s="1236"/>
      <c r="D61" s="1236"/>
      <c r="E61" s="1236"/>
      <c r="F61" s="1236"/>
      <c r="G61" s="1236"/>
      <c r="H61" s="1236"/>
      <c r="I61" s="1236"/>
      <c r="J61" s="1236"/>
      <c r="K61" s="1236"/>
      <c r="L61" s="1236"/>
      <c r="M61" s="1235"/>
      <c r="N61" s="1235"/>
      <c r="O61" s="1235"/>
      <c r="P61" s="1234"/>
      <c r="Q61" s="1233"/>
    </row>
    <row r="62" spans="1:17" ht="13.5" x14ac:dyDescent="0.15">
      <c r="B62" s="1231"/>
      <c r="C62" s="1231"/>
      <c r="D62" s="1231"/>
      <c r="E62" s="1231"/>
      <c r="F62" s="1231"/>
      <c r="G62" s="1231"/>
      <c r="H62" s="1231"/>
      <c r="I62" s="1231"/>
      <c r="J62" s="1231"/>
      <c r="K62" s="1231"/>
      <c r="L62" s="1231"/>
      <c r="M62" s="1231"/>
      <c r="N62" s="1231"/>
      <c r="O62" s="1231"/>
      <c r="P62" s="1231"/>
      <c r="Q62" s="244"/>
    </row>
    <row r="63" spans="1:17" ht="17.25" x14ac:dyDescent="0.15">
      <c r="B63" s="307" t="s">
        <v>560</v>
      </c>
      <c r="C63" s="244"/>
      <c r="D63" s="244"/>
      <c r="E63" s="244"/>
      <c r="F63" s="244"/>
      <c r="G63" s="244"/>
      <c r="H63" s="244"/>
      <c r="I63" s="244"/>
      <c r="J63" s="244"/>
      <c r="K63" s="244"/>
      <c r="L63" s="244"/>
      <c r="M63" s="244"/>
      <c r="N63" s="244"/>
      <c r="O63" s="244"/>
    </row>
    <row r="64" spans="1:17" ht="13.5" x14ac:dyDescent="0.15">
      <c r="B64" s="248"/>
      <c r="C64" s="244"/>
      <c r="D64" s="244"/>
      <c r="E64" s="244"/>
      <c r="F64" s="244"/>
      <c r="G64" s="1230" t="s">
        <v>559</v>
      </c>
      <c r="I64" s="1229"/>
      <c r="J64" s="1229"/>
      <c r="K64" s="1229"/>
      <c r="L64" s="244"/>
      <c r="M64" s="244"/>
      <c r="N64" s="244"/>
      <c r="O64" s="244"/>
    </row>
    <row r="65" spans="2:30" ht="13.5" x14ac:dyDescent="0.15">
      <c r="B65" s="248"/>
      <c r="C65" s="244"/>
      <c r="D65" s="244"/>
      <c r="E65" s="244"/>
      <c r="F65" s="244"/>
      <c r="G65" s="1228" t="s">
        <v>558</v>
      </c>
      <c r="H65" s="1227"/>
      <c r="I65" s="1227"/>
      <c r="J65" s="1227"/>
      <c r="K65" s="1227"/>
      <c r="L65" s="1227"/>
      <c r="M65" s="1227"/>
      <c r="N65" s="1227"/>
      <c r="O65" s="1226"/>
    </row>
    <row r="66" spans="2:30" ht="13.5" x14ac:dyDescent="0.15">
      <c r="B66" s="248"/>
      <c r="C66" s="244"/>
      <c r="D66" s="244"/>
      <c r="E66" s="244"/>
      <c r="F66" s="244"/>
      <c r="G66" s="1225"/>
      <c r="H66" s="1224"/>
      <c r="I66" s="1224"/>
      <c r="J66" s="1224"/>
      <c r="K66" s="1224"/>
      <c r="L66" s="1224"/>
      <c r="M66" s="1224"/>
      <c r="N66" s="1224"/>
      <c r="O66" s="1223"/>
    </row>
    <row r="67" spans="2:30" ht="13.5" x14ac:dyDescent="0.15">
      <c r="B67" s="248"/>
      <c r="C67" s="244"/>
      <c r="D67" s="244"/>
      <c r="E67" s="244"/>
      <c r="F67" s="244"/>
      <c r="G67" s="1225"/>
      <c r="H67" s="1224"/>
      <c r="I67" s="1224"/>
      <c r="J67" s="1224"/>
      <c r="K67" s="1224"/>
      <c r="L67" s="1224"/>
      <c r="M67" s="1224"/>
      <c r="N67" s="1224"/>
      <c r="O67" s="1223"/>
    </row>
    <row r="68" spans="2:30" ht="13.5" x14ac:dyDescent="0.15">
      <c r="B68" s="248"/>
      <c r="C68" s="244"/>
      <c r="D68" s="244"/>
      <c r="E68" s="244"/>
      <c r="F68" s="244"/>
      <c r="G68" s="1225"/>
      <c r="H68" s="1224"/>
      <c r="I68" s="1224"/>
      <c r="J68" s="1224"/>
      <c r="K68" s="1224"/>
      <c r="L68" s="1224"/>
      <c r="M68" s="1224"/>
      <c r="N68" s="1224"/>
      <c r="O68" s="1223"/>
    </row>
    <row r="69" spans="2:30" ht="13.5" x14ac:dyDescent="0.15">
      <c r="B69" s="248"/>
      <c r="C69" s="244"/>
      <c r="D69" s="244"/>
      <c r="E69" s="244"/>
      <c r="F69" s="244"/>
      <c r="G69" s="1222"/>
      <c r="H69" s="1221"/>
      <c r="I69" s="1221"/>
      <c r="J69" s="1221"/>
      <c r="K69" s="1221"/>
      <c r="L69" s="1221"/>
      <c r="M69" s="1221"/>
      <c r="N69" s="1221"/>
      <c r="O69" s="1220"/>
    </row>
    <row r="70" spans="2:30" ht="13.5" x14ac:dyDescent="0.15">
      <c r="B70" s="248"/>
      <c r="C70" s="244"/>
      <c r="D70" s="244"/>
      <c r="E70" s="244"/>
      <c r="F70" s="244"/>
      <c r="G70" s="244"/>
      <c r="H70" s="1219"/>
      <c r="I70" s="1219"/>
      <c r="J70" s="1216"/>
      <c r="K70" s="1216"/>
      <c r="L70" s="1215"/>
      <c r="M70" s="1216"/>
      <c r="N70" s="1215"/>
      <c r="O70" s="1214"/>
    </row>
    <row r="71" spans="2:30" ht="13.5" x14ac:dyDescent="0.15">
      <c r="B71" s="248"/>
      <c r="C71" s="244"/>
      <c r="D71" s="244"/>
      <c r="E71" s="244"/>
      <c r="F71" s="244"/>
      <c r="G71" s="1218" t="s">
        <v>557</v>
      </c>
      <c r="I71" s="1217"/>
      <c r="J71" s="1216"/>
      <c r="K71" s="1216"/>
      <c r="L71" s="1215"/>
      <c r="M71" s="1216"/>
      <c r="N71" s="1215"/>
      <c r="O71" s="1214"/>
    </row>
    <row r="72" spans="2:30" ht="13.5" x14ac:dyDescent="0.15">
      <c r="B72" s="248"/>
      <c r="C72" s="244"/>
      <c r="D72" s="244"/>
      <c r="E72" s="244"/>
      <c r="F72" s="244"/>
      <c r="G72" s="1213"/>
      <c r="H72" s="1212"/>
      <c r="I72" s="1212"/>
      <c r="J72" s="1211"/>
      <c r="K72" s="1210" t="s">
        <v>524</v>
      </c>
      <c r="L72" s="1210" t="s">
        <v>525</v>
      </c>
      <c r="M72" s="1210" t="s">
        <v>526</v>
      </c>
      <c r="N72" s="1210" t="s">
        <v>527</v>
      </c>
      <c r="O72" s="1210" t="s">
        <v>528</v>
      </c>
    </row>
    <row r="73" spans="2:30" ht="13.5" x14ac:dyDescent="0.15">
      <c r="B73" s="248"/>
      <c r="C73" s="244"/>
      <c r="D73" s="244"/>
      <c r="E73" s="244"/>
      <c r="F73" s="244"/>
      <c r="G73" s="1209" t="s">
        <v>556</v>
      </c>
      <c r="H73" s="1208"/>
      <c r="I73" s="1207" t="s">
        <v>554</v>
      </c>
      <c r="J73" s="1207"/>
      <c r="K73" s="1196">
        <v>97.8</v>
      </c>
      <c r="L73" s="1196">
        <v>89.7</v>
      </c>
      <c r="M73" s="1195">
        <v>73</v>
      </c>
      <c r="N73" s="1195">
        <v>79.3</v>
      </c>
      <c r="O73" s="1195">
        <v>100.2</v>
      </c>
      <c r="S73" s="243">
        <v>9.9</v>
      </c>
    </row>
    <row r="74" spans="2:30" ht="13.5" x14ac:dyDescent="0.15">
      <c r="B74" s="248"/>
      <c r="C74" s="244"/>
      <c r="D74" s="244"/>
      <c r="E74" s="244"/>
      <c r="F74" s="244"/>
      <c r="G74" s="1205"/>
      <c r="H74" s="1204"/>
      <c r="I74" s="1206"/>
      <c r="J74" s="1206"/>
      <c r="K74" s="1196"/>
      <c r="L74" s="1196"/>
      <c r="M74" s="1195"/>
      <c r="N74" s="1195"/>
      <c r="O74" s="1195"/>
    </row>
    <row r="75" spans="2:30" ht="13.5" x14ac:dyDescent="0.15">
      <c r="B75" s="248"/>
      <c r="C75" s="244"/>
      <c r="D75" s="244"/>
      <c r="E75" s="244"/>
      <c r="F75" s="244"/>
      <c r="G75" s="1205"/>
      <c r="H75" s="1204"/>
      <c r="I75" s="1197" t="s">
        <v>553</v>
      </c>
      <c r="J75" s="1197"/>
      <c r="K75" s="1203">
        <v>12.3</v>
      </c>
      <c r="L75" s="1203">
        <v>10.9</v>
      </c>
      <c r="M75" s="1203">
        <v>9.6999999999999993</v>
      </c>
      <c r="N75" s="1203">
        <v>8.6999999999999993</v>
      </c>
      <c r="O75" s="1203">
        <v>7.9</v>
      </c>
      <c r="U75" s="243">
        <v>81.2</v>
      </c>
      <c r="W75" s="243">
        <v>87.2</v>
      </c>
      <c r="Y75" s="243">
        <v>99.8</v>
      </c>
      <c r="AA75" s="243">
        <v>109.5</v>
      </c>
      <c r="AC75" s="243">
        <v>115.2</v>
      </c>
    </row>
    <row r="76" spans="2:30" ht="13.5" x14ac:dyDescent="0.15">
      <c r="B76" s="248"/>
      <c r="C76" s="244"/>
      <c r="D76" s="244"/>
      <c r="E76" s="244"/>
      <c r="F76" s="244"/>
      <c r="G76" s="1202"/>
      <c r="H76" s="1201"/>
      <c r="I76" s="1197"/>
      <c r="J76" s="1197"/>
      <c r="K76" s="1200"/>
      <c r="L76" s="1200"/>
      <c r="M76" s="1200"/>
      <c r="N76" s="1200"/>
      <c r="O76" s="1200"/>
    </row>
    <row r="77" spans="2:30" ht="13.5" x14ac:dyDescent="0.15">
      <c r="B77" s="248"/>
      <c r="C77" s="244"/>
      <c r="D77" s="244"/>
      <c r="E77" s="244"/>
      <c r="F77" s="244"/>
      <c r="G77" s="1199" t="s">
        <v>555</v>
      </c>
      <c r="H77" s="1198"/>
      <c r="I77" s="1197" t="s">
        <v>554</v>
      </c>
      <c r="J77" s="1197"/>
      <c r="K77" s="1196">
        <v>38.6</v>
      </c>
      <c r="L77" s="1196">
        <v>28.4</v>
      </c>
      <c r="M77" s="1195">
        <v>20.5</v>
      </c>
      <c r="N77" s="1195">
        <v>17.899999999999999</v>
      </c>
      <c r="O77" s="1195">
        <v>27</v>
      </c>
      <c r="R77" s="243">
        <v>12.3</v>
      </c>
      <c r="T77" s="243">
        <v>11.1</v>
      </c>
    </row>
    <row r="78" spans="2:30" ht="13.5" x14ac:dyDescent="0.15">
      <c r="B78" s="248"/>
      <c r="C78" s="244"/>
      <c r="D78" s="244"/>
      <c r="E78" s="244"/>
      <c r="F78" s="244"/>
      <c r="G78" s="1194"/>
      <c r="H78" s="1193"/>
      <c r="I78" s="1197"/>
      <c r="J78" s="1197"/>
      <c r="K78" s="1196"/>
      <c r="L78" s="1196"/>
      <c r="M78" s="1195"/>
      <c r="N78" s="1195"/>
      <c r="O78" s="1195"/>
    </row>
    <row r="79" spans="2:30" ht="13.5" x14ac:dyDescent="0.15">
      <c r="B79" s="248"/>
      <c r="C79" s="244"/>
      <c r="D79" s="244"/>
      <c r="E79" s="244"/>
      <c r="F79" s="244"/>
      <c r="G79" s="1194"/>
      <c r="H79" s="1193"/>
      <c r="I79" s="1192" t="s">
        <v>553</v>
      </c>
      <c r="J79" s="1189"/>
      <c r="K79" s="1188">
        <v>12.6</v>
      </c>
      <c r="L79" s="1188">
        <v>11.4</v>
      </c>
      <c r="M79" s="1188">
        <v>10.5</v>
      </c>
      <c r="N79" s="1188">
        <v>9.5</v>
      </c>
      <c r="O79" s="1188">
        <v>8.6999999999999993</v>
      </c>
      <c r="V79" s="243">
        <v>53.5</v>
      </c>
      <c r="X79" s="243">
        <v>48.2</v>
      </c>
      <c r="Z79" s="243">
        <v>34.200000000000003</v>
      </c>
      <c r="AB79" s="243">
        <v>30.3</v>
      </c>
      <c r="AD79" s="243">
        <v>28.9</v>
      </c>
    </row>
    <row r="80" spans="2:30" ht="13.5" x14ac:dyDescent="0.15">
      <c r="B80" s="248"/>
      <c r="C80" s="244"/>
      <c r="D80" s="244"/>
      <c r="E80" s="244"/>
      <c r="F80" s="244"/>
      <c r="G80" s="1191"/>
      <c r="H80" s="1190"/>
      <c r="I80" s="1189"/>
      <c r="J80" s="1189"/>
      <c r="K80" s="1188"/>
      <c r="L80" s="1188"/>
      <c r="M80" s="1188"/>
      <c r="N80" s="1188"/>
      <c r="O80" s="1188"/>
    </row>
    <row r="81" spans="2:17" ht="13.5" x14ac:dyDescent="0.15">
      <c r="B81" s="248"/>
      <c r="C81" s="244"/>
      <c r="D81" s="244"/>
      <c r="E81" s="244"/>
      <c r="F81" s="244"/>
      <c r="G81" s="244"/>
      <c r="H81" s="244"/>
      <c r="I81" s="244"/>
      <c r="J81" s="244"/>
      <c r="K81" s="1187"/>
      <c r="L81" s="244"/>
      <c r="M81" s="244"/>
      <c r="N81" s="244"/>
      <c r="O81" s="244"/>
    </row>
    <row r="82" spans="2:17" ht="17.25" x14ac:dyDescent="0.15">
      <c r="B82" s="248"/>
      <c r="C82" s="244"/>
      <c r="D82" s="244"/>
      <c r="E82" s="244"/>
      <c r="F82" s="244"/>
      <c r="G82" s="244"/>
      <c r="H82" s="244"/>
      <c r="I82" s="244"/>
      <c r="J82" s="244"/>
      <c r="K82" s="1186"/>
      <c r="L82" s="1186"/>
      <c r="M82" s="1186"/>
      <c r="N82" s="1186"/>
      <c r="O82" s="1186"/>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1185"/>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523</v>
      </c>
      <c r="G2" s="111"/>
      <c r="H2" s="112"/>
    </row>
    <row r="3" spans="1:8" x14ac:dyDescent="0.15">
      <c r="A3" s="108" t="s">
        <v>516</v>
      </c>
      <c r="B3" s="113"/>
      <c r="C3" s="114"/>
      <c r="D3" s="115">
        <v>25750</v>
      </c>
      <c r="E3" s="116"/>
      <c r="F3" s="117">
        <v>92021</v>
      </c>
      <c r="G3" s="118"/>
      <c r="H3" s="119"/>
    </row>
    <row r="4" spans="1:8" x14ac:dyDescent="0.15">
      <c r="A4" s="120"/>
      <c r="B4" s="121"/>
      <c r="C4" s="122"/>
      <c r="D4" s="123">
        <v>15355</v>
      </c>
      <c r="E4" s="124"/>
      <c r="F4" s="125">
        <v>52579</v>
      </c>
      <c r="G4" s="126"/>
      <c r="H4" s="127"/>
    </row>
    <row r="5" spans="1:8" x14ac:dyDescent="0.15">
      <c r="A5" s="108" t="s">
        <v>518</v>
      </c>
      <c r="B5" s="113"/>
      <c r="C5" s="114"/>
      <c r="D5" s="115">
        <v>26924</v>
      </c>
      <c r="E5" s="116"/>
      <c r="F5" s="117">
        <v>94828</v>
      </c>
      <c r="G5" s="118"/>
      <c r="H5" s="119"/>
    </row>
    <row r="6" spans="1:8" x14ac:dyDescent="0.15">
      <c r="A6" s="120"/>
      <c r="B6" s="121"/>
      <c r="C6" s="122"/>
      <c r="D6" s="123">
        <v>18990</v>
      </c>
      <c r="E6" s="124"/>
      <c r="F6" s="125">
        <v>55133</v>
      </c>
      <c r="G6" s="126"/>
      <c r="H6" s="127"/>
    </row>
    <row r="7" spans="1:8" x14ac:dyDescent="0.15">
      <c r="A7" s="108" t="s">
        <v>519</v>
      </c>
      <c r="B7" s="113"/>
      <c r="C7" s="114"/>
      <c r="D7" s="115">
        <v>72013</v>
      </c>
      <c r="E7" s="116"/>
      <c r="F7" s="117">
        <v>119674</v>
      </c>
      <c r="G7" s="118"/>
      <c r="H7" s="119"/>
    </row>
    <row r="8" spans="1:8" x14ac:dyDescent="0.15">
      <c r="A8" s="120"/>
      <c r="B8" s="121"/>
      <c r="C8" s="122"/>
      <c r="D8" s="123">
        <v>34423</v>
      </c>
      <c r="E8" s="124"/>
      <c r="F8" s="125">
        <v>57803</v>
      </c>
      <c r="G8" s="126"/>
      <c r="H8" s="127"/>
    </row>
    <row r="9" spans="1:8" x14ac:dyDescent="0.15">
      <c r="A9" s="108" t="s">
        <v>520</v>
      </c>
      <c r="B9" s="113"/>
      <c r="C9" s="114"/>
      <c r="D9" s="115">
        <v>76050</v>
      </c>
      <c r="E9" s="116"/>
      <c r="F9" s="117">
        <v>119685</v>
      </c>
      <c r="G9" s="118"/>
      <c r="H9" s="119"/>
    </row>
    <row r="10" spans="1:8" x14ac:dyDescent="0.15">
      <c r="A10" s="120"/>
      <c r="B10" s="121"/>
      <c r="C10" s="122"/>
      <c r="D10" s="123">
        <v>64290</v>
      </c>
      <c r="E10" s="124"/>
      <c r="F10" s="125">
        <v>68464</v>
      </c>
      <c r="G10" s="126"/>
      <c r="H10" s="127"/>
    </row>
    <row r="11" spans="1:8" x14ac:dyDescent="0.15">
      <c r="A11" s="108" t="s">
        <v>521</v>
      </c>
      <c r="B11" s="113"/>
      <c r="C11" s="114"/>
      <c r="D11" s="115">
        <v>50800</v>
      </c>
      <c r="E11" s="116"/>
      <c r="F11" s="117">
        <v>109920</v>
      </c>
      <c r="G11" s="118"/>
      <c r="H11" s="119"/>
    </row>
    <row r="12" spans="1:8" x14ac:dyDescent="0.15">
      <c r="A12" s="120"/>
      <c r="B12" s="121"/>
      <c r="C12" s="128"/>
      <c r="D12" s="123">
        <v>34264</v>
      </c>
      <c r="E12" s="124"/>
      <c r="F12" s="125">
        <v>62739</v>
      </c>
      <c r="G12" s="126"/>
      <c r="H12" s="127"/>
    </row>
    <row r="13" spans="1:8" x14ac:dyDescent="0.15">
      <c r="A13" s="108"/>
      <c r="B13" s="113"/>
      <c r="C13" s="129"/>
      <c r="D13" s="130">
        <v>50307</v>
      </c>
      <c r="E13" s="131"/>
      <c r="F13" s="132">
        <v>107226</v>
      </c>
      <c r="G13" s="133"/>
      <c r="H13" s="119"/>
    </row>
    <row r="14" spans="1:8" x14ac:dyDescent="0.15">
      <c r="A14" s="120"/>
      <c r="B14" s="121"/>
      <c r="C14" s="122"/>
      <c r="D14" s="123">
        <v>33464</v>
      </c>
      <c r="E14" s="124"/>
      <c r="F14" s="125">
        <v>59344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13.57</v>
      </c>
      <c r="C19" s="134">
        <f>ROUND(VALUE(SUBSTITUTE(実質収支比率等に係る経年分析!G$48,"▲","-")),2)</f>
        <v>11.39</v>
      </c>
      <c r="D19" s="134">
        <f>ROUND(VALUE(SUBSTITUTE(実質収支比率等に係る経年分析!H$48,"▲","-")),2)</f>
        <v>6.46</v>
      </c>
      <c r="E19" s="134">
        <f>ROUND(VALUE(SUBSTITUTE(実質収支比率等に係る経年分析!I$48,"▲","-")),2)</f>
        <v>8.2799999999999994</v>
      </c>
      <c r="F19" s="134">
        <f>ROUND(VALUE(SUBSTITUTE(実質収支比率等に係る経年分析!J$48,"▲","-")),2)</f>
        <v>11.31</v>
      </c>
    </row>
    <row r="20" spans="1:11" x14ac:dyDescent="0.15">
      <c r="A20" s="134" t="s">
        <v>43</v>
      </c>
      <c r="B20" s="134">
        <f>ROUND(VALUE(SUBSTITUTE(実質収支比率等に係る経年分析!F$47,"▲","-")),2)</f>
        <v>14.64</v>
      </c>
      <c r="C20" s="134">
        <f>ROUND(VALUE(SUBSTITUTE(実質収支比率等に係る経年分析!G$47,"▲","-")),2)</f>
        <v>19.690000000000001</v>
      </c>
      <c r="D20" s="134">
        <f>ROUND(VALUE(SUBSTITUTE(実質収支比率等に係る経年分析!H$47,"▲","-")),2)</f>
        <v>20.77</v>
      </c>
      <c r="E20" s="134">
        <f>ROUND(VALUE(SUBSTITUTE(実質収支比率等に係る経年分析!I$47,"▲","-")),2)</f>
        <v>21.35</v>
      </c>
      <c r="F20" s="134">
        <f>ROUND(VALUE(SUBSTITUTE(実質収支比率等に係る経年分析!J$47,"▲","-")),2)</f>
        <v>24.57</v>
      </c>
    </row>
    <row r="21" spans="1:11" x14ac:dyDescent="0.15">
      <c r="A21" s="134" t="s">
        <v>44</v>
      </c>
      <c r="B21" s="134">
        <f>IF(ISNUMBER(VALUE(SUBSTITUTE(実質収支比率等に係る経年分析!F$49,"▲","-"))),ROUND(VALUE(SUBSTITUTE(実質収支比率等に係る経年分析!F$49,"▲","-")),2),NA())</f>
        <v>8.0500000000000007</v>
      </c>
      <c r="C21" s="134">
        <f>IF(ISNUMBER(VALUE(SUBSTITUTE(実質収支比率等に係る経年分析!G$49,"▲","-"))),ROUND(VALUE(SUBSTITUTE(実質収支比率等に係る経年分析!G$49,"▲","-")),2),NA())</f>
        <v>1.9</v>
      </c>
      <c r="D21" s="134">
        <f>IF(ISNUMBER(VALUE(SUBSTITUTE(実質収支比率等に係る経年分析!H$49,"▲","-"))),ROUND(VALUE(SUBSTITUTE(実質収支比率等に係る経年分析!H$49,"▲","-")),2),NA())</f>
        <v>-3.31</v>
      </c>
      <c r="E21" s="134">
        <f>IF(ISNUMBER(VALUE(SUBSTITUTE(実質収支比率等に係る経年分析!I$49,"▲","-"))),ROUND(VALUE(SUBSTITUTE(実質収支比率等に係る経年分析!I$49,"▲","-")),2),NA())</f>
        <v>2.21</v>
      </c>
      <c r="F21" s="134">
        <f>IF(ISNUMBER(VALUE(SUBSTITUTE(実質収支比率等に係る経年分析!J$49,"▲","-"))),ROUND(VALUE(SUBSTITUTE(実質収支比率等に係る経年分析!J$49,"▲","-")),2),NA())</f>
        <v>7.38</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農業集落排水事業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v>
      </c>
    </row>
    <row r="31" spans="1:11" x14ac:dyDescent="0.1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2.0699999999999998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2.27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0.56999999999999995</v>
      </c>
    </row>
    <row r="32" spans="1:11" x14ac:dyDescent="0.15">
      <c r="A32" s="135" t="str">
        <f>IF(連結実質赤字比率に係る赤字・黒字の構成分析!C$38="",NA(),連結実質赤字比率に係る赤字・黒字の構成分析!C$38)</f>
        <v>介護保険特別会計　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v>
      </c>
    </row>
    <row r="33" spans="1:16" x14ac:dyDescent="0.15">
      <c r="A33" s="135" t="str">
        <f>IF(連結実質赤字比率に係る赤字・黒字の構成分析!C$37="",NA(),連結実質赤字比率に係る赤字・黒字の構成分析!C$37)</f>
        <v>簡易水道事業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1.1200000000000001</v>
      </c>
    </row>
    <row r="34" spans="1:16" x14ac:dyDescent="0.15">
      <c r="A34" s="135" t="str">
        <f>IF(連結実質赤字比率に係る赤字・黒字の構成分析!C$36="",NA(),連結実質赤字比率に係る赤字・黒字の構成分析!C$36)</f>
        <v>病院事業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5.57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3.84</v>
      </c>
    </row>
    <row r="35" spans="1:16" x14ac:dyDescent="0.15">
      <c r="A35" s="135" t="str">
        <f>IF(連結実質赤字比率に係る赤字・黒字の構成分析!C$35="",NA(),連結実質赤字比率に係る赤字・黒字の構成分析!C$35)</f>
        <v>水道事業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6.48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7.22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8.31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6.45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8.2799999999999994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10.83</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681</v>
      </c>
      <c r="E42" s="136"/>
      <c r="F42" s="136"/>
      <c r="G42" s="136">
        <f>'実質公債費比率（分子）の構造'!L$52</f>
        <v>671</v>
      </c>
      <c r="H42" s="136"/>
      <c r="I42" s="136"/>
      <c r="J42" s="136">
        <f>'実質公債費比率（分子）の構造'!M$52</f>
        <v>688</v>
      </c>
      <c r="K42" s="136"/>
      <c r="L42" s="136"/>
      <c r="M42" s="136">
        <f>'実質公債費比率（分子）の構造'!N$52</f>
        <v>689</v>
      </c>
      <c r="N42" s="136"/>
      <c r="O42" s="136"/>
      <c r="P42" s="136">
        <f>'実質公債費比率（分子）の構造'!O$52</f>
        <v>649</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74</v>
      </c>
      <c r="C45" s="136"/>
      <c r="D45" s="136"/>
      <c r="E45" s="136">
        <f>'実質公債費比率（分子）の構造'!L$49</f>
        <v>54</v>
      </c>
      <c r="F45" s="136"/>
      <c r="G45" s="136"/>
      <c r="H45" s="136">
        <f>'実質公債費比率（分子）の構造'!M$49</f>
        <v>51</v>
      </c>
      <c r="I45" s="136"/>
      <c r="J45" s="136"/>
      <c r="K45" s="136">
        <f>'実質公債費比率（分子）の構造'!N$49</f>
        <v>54</v>
      </c>
      <c r="L45" s="136"/>
      <c r="M45" s="136"/>
      <c r="N45" s="136">
        <f>'実質公債費比率（分子）の構造'!O$49</f>
        <v>51</v>
      </c>
      <c r="O45" s="136"/>
      <c r="P45" s="136"/>
    </row>
    <row r="46" spans="1:16" x14ac:dyDescent="0.15">
      <c r="A46" s="136" t="s">
        <v>55</v>
      </c>
      <c r="B46" s="136">
        <f>'実質公債費比率（分子）の構造'!K$48</f>
        <v>287</v>
      </c>
      <c r="C46" s="136"/>
      <c r="D46" s="136"/>
      <c r="E46" s="136">
        <f>'実質公債費比率（分子）の構造'!L$48</f>
        <v>259</v>
      </c>
      <c r="F46" s="136"/>
      <c r="G46" s="136"/>
      <c r="H46" s="136">
        <f>'実質公債費比率（分子）の構造'!M$48</f>
        <v>258</v>
      </c>
      <c r="I46" s="136"/>
      <c r="J46" s="136"/>
      <c r="K46" s="136">
        <f>'実質公債費比率（分子）の構造'!N$48</f>
        <v>240</v>
      </c>
      <c r="L46" s="136"/>
      <c r="M46" s="136"/>
      <c r="N46" s="136">
        <f>'実質公債費比率（分子）の構造'!O$48</f>
        <v>231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614</v>
      </c>
      <c r="C49" s="136"/>
      <c r="D49" s="136"/>
      <c r="E49" s="136">
        <f>'実質公債費比率（分子）の構造'!L$45</f>
        <v>606</v>
      </c>
      <c r="F49" s="136"/>
      <c r="G49" s="136"/>
      <c r="H49" s="136">
        <f>'実質公債費比率（分子）の構造'!M$45</f>
        <v>628</v>
      </c>
      <c r="I49" s="136"/>
      <c r="J49" s="136"/>
      <c r="K49" s="136">
        <f>'実質公債費比率（分子）の構造'!N$45</f>
        <v>592</v>
      </c>
      <c r="L49" s="136"/>
      <c r="M49" s="136"/>
      <c r="N49" s="136">
        <f>'実質公債費比率（分子）の構造'!O$45</f>
        <v>559</v>
      </c>
      <c r="O49" s="136"/>
      <c r="P49" s="136"/>
    </row>
    <row r="50" spans="1:16" x14ac:dyDescent="0.15">
      <c r="A50" s="136" t="s">
        <v>59</v>
      </c>
      <c r="B50" s="136" t="e">
        <f>NA()</f>
        <v>#N/A</v>
      </c>
      <c r="C50" s="136">
        <f>IF(ISNUMBER('実質公債費比率（分子）の構造'!K$53),'実質公債費比率（分子）の構造'!K$53,NA())</f>
        <v>294</v>
      </c>
      <c r="D50" s="136" t="e">
        <f>NA()</f>
        <v>#N/A</v>
      </c>
      <c r="E50" s="136" t="e">
        <f>NA()</f>
        <v>#N/A</v>
      </c>
      <c r="F50" s="136">
        <f>IF(ISNUMBER('実質公債費比率（分子）の構造'!L$53),'実質公債費比率（分子）の構造'!L$53,NA())</f>
        <v>248</v>
      </c>
      <c r="G50" s="136" t="e">
        <f>NA()</f>
        <v>#N/A</v>
      </c>
      <c r="H50" s="136" t="e">
        <f>NA()</f>
        <v>#N/A</v>
      </c>
      <c r="I50" s="136">
        <f>IF(ISNUMBER('実質公債費比率（分子）の構造'!M$53),'実質公債費比率（分子）の構造'!M$53,NA())</f>
        <v>249</v>
      </c>
      <c r="J50" s="136" t="e">
        <f>NA()</f>
        <v>#N/A</v>
      </c>
      <c r="K50" s="136" t="e">
        <f>NA()</f>
        <v>#N/A</v>
      </c>
      <c r="L50" s="136">
        <f>IF(ISNUMBER('実質公債費比率（分子）の構造'!N$53),'実質公債費比率（分子）の構造'!N$53,NA())</f>
        <v>197</v>
      </c>
      <c r="M50" s="136" t="e">
        <f>NA()</f>
        <v>#N/A</v>
      </c>
      <c r="N50" s="136" t="e">
        <f>NA()</f>
        <v>#N/A</v>
      </c>
      <c r="O50" s="136">
        <f>IF(ISNUMBER('実質公債費比率（分子）の構造'!O$53),'実質公債費比率（分子）の構造'!O$53,NA())</f>
        <v>192</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6763</v>
      </c>
      <c r="E56" s="135"/>
      <c r="F56" s="135"/>
      <c r="G56" s="135">
        <f>'将来負担比率（分子）の構造'!J$51</f>
        <v>6476</v>
      </c>
      <c r="H56" s="135"/>
      <c r="I56" s="135"/>
      <c r="J56" s="135">
        <f>'将来負担比率（分子）の構造'!K$51</f>
        <v>6344</v>
      </c>
      <c r="K56" s="135"/>
      <c r="L56" s="135"/>
      <c r="M56" s="135">
        <f>'将来負担比率（分子）の構造'!L$51</f>
        <v>6242</v>
      </c>
      <c r="N56" s="135"/>
      <c r="O56" s="135"/>
      <c r="P56" s="135">
        <f>'将来負担比率（分子）の構造'!M$51</f>
        <v>6375</v>
      </c>
    </row>
    <row r="57" spans="1:16" x14ac:dyDescent="0.15">
      <c r="A57" s="135" t="s">
        <v>35</v>
      </c>
      <c r="B57" s="135"/>
      <c r="C57" s="135"/>
      <c r="D57" s="135">
        <f>'将来負担比率（分子）の構造'!I$50</f>
        <v>0</v>
      </c>
      <c r="E57" s="135"/>
      <c r="F57" s="135"/>
      <c r="G57" s="135">
        <f>'将来負担比率（分子）の構造'!J$50</f>
        <v>0</v>
      </c>
      <c r="H57" s="135"/>
      <c r="I57" s="135"/>
      <c r="J57" s="135" t="str">
        <f>'将来負担比率（分子）の構造'!K$50</f>
        <v>-</v>
      </c>
      <c r="K57" s="135"/>
      <c r="L57" s="135"/>
      <c r="M57" s="135">
        <f>'将来負担比率（分子）の構造'!L$50</f>
        <v>87</v>
      </c>
      <c r="N57" s="135"/>
      <c r="O57" s="135"/>
      <c r="P57" s="135">
        <f>'将来負担比率（分子）の構造'!M$50</f>
        <v>87</v>
      </c>
    </row>
    <row r="58" spans="1:16" x14ac:dyDescent="0.15">
      <c r="A58" s="135" t="s">
        <v>34</v>
      </c>
      <c r="B58" s="135"/>
      <c r="C58" s="135"/>
      <c r="D58" s="135">
        <f>'将来負担比率（分子）の構造'!I$49</f>
        <v>1456</v>
      </c>
      <c r="E58" s="135"/>
      <c r="F58" s="135"/>
      <c r="G58" s="135">
        <f>'将来負担比率（分子）の構造'!J$49</f>
        <v>1415</v>
      </c>
      <c r="H58" s="135"/>
      <c r="I58" s="135"/>
      <c r="J58" s="135">
        <f>'将来負担比率（分子）の構造'!K$49</f>
        <v>1572</v>
      </c>
      <c r="K58" s="135"/>
      <c r="L58" s="135"/>
      <c r="M58" s="135">
        <f>'将来負担比率（分子）の構造'!L$49</f>
        <v>1449</v>
      </c>
      <c r="N58" s="135"/>
      <c r="O58" s="135"/>
      <c r="P58" s="135">
        <f>'将来負担比率（分子）の構造'!M$49</f>
        <v>1536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1394</v>
      </c>
      <c r="C62" s="135"/>
      <c r="D62" s="135"/>
      <c r="E62" s="135">
        <f>'将来負担比率（分子）の構造'!J$45</f>
        <v>1270</v>
      </c>
      <c r="F62" s="135"/>
      <c r="G62" s="135"/>
      <c r="H62" s="135">
        <f>'将来負担比率（分子）の構造'!K$45</f>
        <v>1150</v>
      </c>
      <c r="I62" s="135"/>
      <c r="J62" s="135"/>
      <c r="K62" s="135">
        <f>'将来負担比率（分子）の構造'!L$45</f>
        <v>1172</v>
      </c>
      <c r="L62" s="135"/>
      <c r="M62" s="135"/>
      <c r="N62" s="135">
        <f>'将来負担比率（分子）の構造'!M$45</f>
        <v>1206</v>
      </c>
      <c r="O62" s="135"/>
      <c r="P62" s="135"/>
    </row>
    <row r="63" spans="1:16" x14ac:dyDescent="0.15">
      <c r="A63" s="135" t="s">
        <v>28</v>
      </c>
      <c r="B63" s="135">
        <f>'将来負担比率（分子）の構造'!I$44</f>
        <v>408</v>
      </c>
      <c r="C63" s="135"/>
      <c r="D63" s="135"/>
      <c r="E63" s="135">
        <f>'将来負担比率（分子）の構造'!J$44</f>
        <v>338</v>
      </c>
      <c r="F63" s="135"/>
      <c r="G63" s="135"/>
      <c r="H63" s="135">
        <f>'将来負担比率（分子）の構造'!K$44</f>
        <v>261</v>
      </c>
      <c r="I63" s="135"/>
      <c r="J63" s="135"/>
      <c r="K63" s="135">
        <f>'将来負担比率（分子）の構造'!L$44</f>
        <v>301</v>
      </c>
      <c r="L63" s="135"/>
      <c r="M63" s="135"/>
      <c r="N63" s="135">
        <f>'将来負担比率（分子）の構造'!M$44</f>
        <v>594</v>
      </c>
      <c r="O63" s="135"/>
      <c r="P63" s="135"/>
    </row>
    <row r="64" spans="1:16" x14ac:dyDescent="0.15">
      <c r="A64" s="135" t="s">
        <v>27</v>
      </c>
      <c r="B64" s="135">
        <f>'将来負担比率（分子）の構造'!I$43</f>
        <v>3931</v>
      </c>
      <c r="C64" s="135"/>
      <c r="D64" s="135"/>
      <c r="E64" s="135">
        <f>'将来負担比率（分子）の構造'!J$43</f>
        <v>3709</v>
      </c>
      <c r="F64" s="135"/>
      <c r="G64" s="135"/>
      <c r="H64" s="135">
        <f>'将来負担比率（分子）の構造'!K$43</f>
        <v>3516</v>
      </c>
      <c r="I64" s="135"/>
      <c r="J64" s="135"/>
      <c r="K64" s="135">
        <f>'将来負担比率（分子）の構造'!L$43</f>
        <v>3365</v>
      </c>
      <c r="L64" s="135"/>
      <c r="M64" s="135"/>
      <c r="N64" s="135">
        <f>'将来負担比率（分子）の構造'!M$43</f>
        <v>3526</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5201</v>
      </c>
      <c r="C66" s="135"/>
      <c r="D66" s="135"/>
      <c r="E66" s="135">
        <f>'将来負担比率（分子）の構造'!J$41</f>
        <v>4966</v>
      </c>
      <c r="F66" s="135"/>
      <c r="G66" s="135"/>
      <c r="H66" s="135">
        <f>'将来負担比率（分子）の構造'!K$41</f>
        <v>4924</v>
      </c>
      <c r="I66" s="135"/>
      <c r="J66" s="135"/>
      <c r="K66" s="135">
        <f>'将来負担比率（分子）の構造'!L$41</f>
        <v>5000</v>
      </c>
      <c r="L66" s="135"/>
      <c r="M66" s="135"/>
      <c r="N66" s="135">
        <f>'将来負担比率（分子）の構造'!M$41</f>
        <v>5438</v>
      </c>
      <c r="O66" s="135"/>
      <c r="P66" s="135"/>
    </row>
    <row r="67" spans="1:16" x14ac:dyDescent="0.15">
      <c r="A67" s="135" t="s">
        <v>63</v>
      </c>
      <c r="B67" s="135" t="e">
        <f>NA()</f>
        <v>#N/A</v>
      </c>
      <c r="C67" s="135">
        <f>IF(ISNUMBER('将来負担比率（分子）の構造'!I$52), IF('将来負担比率（分子）の構造'!I$52 &lt; 0, 0, '将来負担比率（分子）の構造'!I$52), NA())</f>
        <v>2715</v>
      </c>
      <c r="D67" s="135" t="e">
        <f>NA()</f>
        <v>#N/A</v>
      </c>
      <c r="E67" s="135" t="e">
        <f>NA()</f>
        <v>#N/A</v>
      </c>
      <c r="F67" s="135">
        <f>IF(ISNUMBER('将来負担比率（分子）の構造'!J$52), IF('将来負担比率（分子）の構造'!J$52 &lt; 0, 0, '将来負担比率（分子）の構造'!J$52), NA())</f>
        <v>2392</v>
      </c>
      <c r="G67" s="135" t="e">
        <f>NA()</f>
        <v>#N/A</v>
      </c>
      <c r="H67" s="135" t="e">
        <f>NA()</f>
        <v>#N/A</v>
      </c>
      <c r="I67" s="135">
        <f>IF(ISNUMBER('将来負担比率（分子）の構造'!K$52), IF('将来負担比率（分子）の構造'!K$52 &lt; 0, 0, '将来負担比率（分子）の構造'!K$52), NA())</f>
        <v>1935</v>
      </c>
      <c r="J67" s="135" t="e">
        <f>NA()</f>
        <v>#N/A</v>
      </c>
      <c r="K67" s="135" t="e">
        <f>NA()</f>
        <v>#N/A</v>
      </c>
      <c r="L67" s="135">
        <f>IF(ISNUMBER('将来負担比率（分子）の構造'!L$52), IF('将来負担比率（分子）の構造'!L$52 &lt; 0, 0, '将来負担比率（分子）の構造'!L$52), NA())</f>
        <v>2061</v>
      </c>
      <c r="M67" s="135" t="e">
        <f>NA()</f>
        <v>#N/A</v>
      </c>
      <c r="N67" s="135" t="e">
        <f>NA()</f>
        <v>#N/A</v>
      </c>
      <c r="O67" s="135">
        <f>IF(ISNUMBER('将来負担比率（分子）の構造'!M$52), IF('将来負担比率（分子）の構造'!M$52 &lt; 0, 0, '将来負担比率（分子）の構造'!M$52), NA())</f>
        <v>2765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205</v>
      </c>
      <c r="C5" s="674"/>
      <c r="D5" s="674"/>
      <c r="E5" s="674"/>
      <c r="F5" s="674"/>
      <c r="G5" s="674"/>
      <c r="H5" s="674"/>
      <c r="I5" s="674"/>
      <c r="J5" s="674"/>
      <c r="K5" s="674"/>
      <c r="L5" s="674"/>
      <c r="M5" s="674"/>
      <c r="N5" s="674"/>
      <c r="O5" s="674"/>
      <c r="P5" s="674"/>
      <c r="Q5" s="675"/>
      <c r="R5" s="638">
        <v>731299</v>
      </c>
      <c r="S5" s="639"/>
      <c r="T5" s="639"/>
      <c r="U5" s="639"/>
      <c r="V5" s="639"/>
      <c r="W5" s="639"/>
      <c r="X5" s="639"/>
      <c r="Y5" s="686"/>
      <c r="Z5" s="699">
        <v>12.1</v>
      </c>
      <c r="AA5" s="699"/>
      <c r="AB5" s="699"/>
      <c r="AC5" s="699"/>
      <c r="AD5" s="700">
        <v>731299</v>
      </c>
      <c r="AE5" s="700"/>
      <c r="AF5" s="700"/>
      <c r="AG5" s="700"/>
      <c r="AH5" s="700"/>
      <c r="AI5" s="700"/>
      <c r="AJ5" s="700"/>
      <c r="AK5" s="700"/>
      <c r="AL5" s="687">
        <v>22.4</v>
      </c>
      <c r="AM5" s="656"/>
      <c r="AN5" s="656"/>
      <c r="AO5" s="688"/>
      <c r="AP5" s="673" t="s">
        <v>206</v>
      </c>
      <c r="AQ5" s="674"/>
      <c r="AR5" s="674"/>
      <c r="AS5" s="674"/>
      <c r="AT5" s="674"/>
      <c r="AU5" s="674"/>
      <c r="AV5" s="674"/>
      <c r="AW5" s="674"/>
      <c r="AX5" s="674"/>
      <c r="AY5" s="674"/>
      <c r="AZ5" s="674"/>
      <c r="BA5" s="674"/>
      <c r="BB5" s="674"/>
      <c r="BC5" s="674"/>
      <c r="BD5" s="674"/>
      <c r="BE5" s="674"/>
      <c r="BF5" s="675"/>
      <c r="BG5" s="588">
        <v>730744</v>
      </c>
      <c r="BH5" s="589"/>
      <c r="BI5" s="589"/>
      <c r="BJ5" s="589"/>
      <c r="BK5" s="589"/>
      <c r="BL5" s="589"/>
      <c r="BM5" s="589"/>
      <c r="BN5" s="590"/>
      <c r="BO5" s="641">
        <v>99.9</v>
      </c>
      <c r="BP5" s="641"/>
      <c r="BQ5" s="641"/>
      <c r="BR5" s="641"/>
      <c r="BS5" s="642">
        <v>2852</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x14ac:dyDescent="0.15">
      <c r="B6" s="585" t="s">
        <v>210</v>
      </c>
      <c r="C6" s="586"/>
      <c r="D6" s="586"/>
      <c r="E6" s="586"/>
      <c r="F6" s="586"/>
      <c r="G6" s="586"/>
      <c r="H6" s="586"/>
      <c r="I6" s="586"/>
      <c r="J6" s="586"/>
      <c r="K6" s="586"/>
      <c r="L6" s="586"/>
      <c r="M6" s="586"/>
      <c r="N6" s="586"/>
      <c r="O6" s="586"/>
      <c r="P6" s="586"/>
      <c r="Q6" s="587"/>
      <c r="R6" s="588">
        <v>50537</v>
      </c>
      <c r="S6" s="589"/>
      <c r="T6" s="589"/>
      <c r="U6" s="589"/>
      <c r="V6" s="589"/>
      <c r="W6" s="589"/>
      <c r="X6" s="589"/>
      <c r="Y6" s="590"/>
      <c r="Z6" s="641">
        <v>0.8</v>
      </c>
      <c r="AA6" s="641"/>
      <c r="AB6" s="641"/>
      <c r="AC6" s="641"/>
      <c r="AD6" s="642">
        <v>50537</v>
      </c>
      <c r="AE6" s="642"/>
      <c r="AF6" s="642"/>
      <c r="AG6" s="642"/>
      <c r="AH6" s="642"/>
      <c r="AI6" s="642"/>
      <c r="AJ6" s="642"/>
      <c r="AK6" s="642"/>
      <c r="AL6" s="611">
        <v>1.5</v>
      </c>
      <c r="AM6" s="643"/>
      <c r="AN6" s="643"/>
      <c r="AO6" s="644"/>
      <c r="AP6" s="585" t="s">
        <v>211</v>
      </c>
      <c r="AQ6" s="586"/>
      <c r="AR6" s="586"/>
      <c r="AS6" s="586"/>
      <c r="AT6" s="586"/>
      <c r="AU6" s="586"/>
      <c r="AV6" s="586"/>
      <c r="AW6" s="586"/>
      <c r="AX6" s="586"/>
      <c r="AY6" s="586"/>
      <c r="AZ6" s="586"/>
      <c r="BA6" s="586"/>
      <c r="BB6" s="586"/>
      <c r="BC6" s="586"/>
      <c r="BD6" s="586"/>
      <c r="BE6" s="586"/>
      <c r="BF6" s="587"/>
      <c r="BG6" s="588">
        <v>730744</v>
      </c>
      <c r="BH6" s="589"/>
      <c r="BI6" s="589"/>
      <c r="BJ6" s="589"/>
      <c r="BK6" s="589"/>
      <c r="BL6" s="589"/>
      <c r="BM6" s="589"/>
      <c r="BN6" s="590"/>
      <c r="BO6" s="641">
        <v>99.9</v>
      </c>
      <c r="BP6" s="641"/>
      <c r="BQ6" s="641"/>
      <c r="BR6" s="641"/>
      <c r="BS6" s="642">
        <v>2852</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87776</v>
      </c>
      <c r="CS6" s="589"/>
      <c r="CT6" s="589"/>
      <c r="CU6" s="589"/>
      <c r="CV6" s="589"/>
      <c r="CW6" s="589"/>
      <c r="CX6" s="589"/>
      <c r="CY6" s="590"/>
      <c r="CZ6" s="641">
        <v>1.6</v>
      </c>
      <c r="DA6" s="641"/>
      <c r="DB6" s="641"/>
      <c r="DC6" s="641"/>
      <c r="DD6" s="594" t="s">
        <v>213</v>
      </c>
      <c r="DE6" s="589"/>
      <c r="DF6" s="589"/>
      <c r="DG6" s="589"/>
      <c r="DH6" s="589"/>
      <c r="DI6" s="589"/>
      <c r="DJ6" s="589"/>
      <c r="DK6" s="589"/>
      <c r="DL6" s="589"/>
      <c r="DM6" s="589"/>
      <c r="DN6" s="589"/>
      <c r="DO6" s="589"/>
      <c r="DP6" s="590"/>
      <c r="DQ6" s="594">
        <v>87776</v>
      </c>
      <c r="DR6" s="589"/>
      <c r="DS6" s="589"/>
      <c r="DT6" s="589"/>
      <c r="DU6" s="589"/>
      <c r="DV6" s="589"/>
      <c r="DW6" s="589"/>
      <c r="DX6" s="589"/>
      <c r="DY6" s="589"/>
      <c r="DZ6" s="589"/>
      <c r="EA6" s="589"/>
      <c r="EB6" s="589"/>
      <c r="EC6" s="624"/>
    </row>
    <row r="7" spans="2:143" ht="11.25" customHeight="1" x14ac:dyDescent="0.15">
      <c r="B7" s="585" t="s">
        <v>214</v>
      </c>
      <c r="C7" s="586"/>
      <c r="D7" s="586"/>
      <c r="E7" s="586"/>
      <c r="F7" s="586"/>
      <c r="G7" s="586"/>
      <c r="H7" s="586"/>
      <c r="I7" s="586"/>
      <c r="J7" s="586"/>
      <c r="K7" s="586"/>
      <c r="L7" s="586"/>
      <c r="M7" s="586"/>
      <c r="N7" s="586"/>
      <c r="O7" s="586"/>
      <c r="P7" s="586"/>
      <c r="Q7" s="587"/>
      <c r="R7" s="588">
        <v>1805</v>
      </c>
      <c r="S7" s="589"/>
      <c r="T7" s="589"/>
      <c r="U7" s="589"/>
      <c r="V7" s="589"/>
      <c r="W7" s="589"/>
      <c r="X7" s="589"/>
      <c r="Y7" s="590"/>
      <c r="Z7" s="641">
        <v>0</v>
      </c>
      <c r="AA7" s="641"/>
      <c r="AB7" s="641"/>
      <c r="AC7" s="641"/>
      <c r="AD7" s="642">
        <v>1805</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307203</v>
      </c>
      <c r="BH7" s="589"/>
      <c r="BI7" s="589"/>
      <c r="BJ7" s="589"/>
      <c r="BK7" s="589"/>
      <c r="BL7" s="589"/>
      <c r="BM7" s="589"/>
      <c r="BN7" s="590"/>
      <c r="BO7" s="641">
        <v>42</v>
      </c>
      <c r="BP7" s="641"/>
      <c r="BQ7" s="641"/>
      <c r="BR7" s="641"/>
      <c r="BS7" s="642">
        <v>2852</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994462</v>
      </c>
      <c r="CS7" s="589"/>
      <c r="CT7" s="589"/>
      <c r="CU7" s="589"/>
      <c r="CV7" s="589"/>
      <c r="CW7" s="589"/>
      <c r="CX7" s="589"/>
      <c r="CY7" s="590"/>
      <c r="CZ7" s="641">
        <v>17.8</v>
      </c>
      <c r="DA7" s="641"/>
      <c r="DB7" s="641"/>
      <c r="DC7" s="641"/>
      <c r="DD7" s="594">
        <v>9745</v>
      </c>
      <c r="DE7" s="589"/>
      <c r="DF7" s="589"/>
      <c r="DG7" s="589"/>
      <c r="DH7" s="589"/>
      <c r="DI7" s="589"/>
      <c r="DJ7" s="589"/>
      <c r="DK7" s="589"/>
      <c r="DL7" s="589"/>
      <c r="DM7" s="589"/>
      <c r="DN7" s="589"/>
      <c r="DO7" s="589"/>
      <c r="DP7" s="590"/>
      <c r="DQ7" s="594">
        <v>766512</v>
      </c>
      <c r="DR7" s="589"/>
      <c r="DS7" s="589"/>
      <c r="DT7" s="589"/>
      <c r="DU7" s="589"/>
      <c r="DV7" s="589"/>
      <c r="DW7" s="589"/>
      <c r="DX7" s="589"/>
      <c r="DY7" s="589"/>
      <c r="DZ7" s="589"/>
      <c r="EA7" s="589"/>
      <c r="EB7" s="589"/>
      <c r="EC7" s="624"/>
    </row>
    <row r="8" spans="2:143" ht="11.25" customHeight="1" x14ac:dyDescent="0.15">
      <c r="B8" s="585" t="s">
        <v>217</v>
      </c>
      <c r="C8" s="586"/>
      <c r="D8" s="586"/>
      <c r="E8" s="586"/>
      <c r="F8" s="586"/>
      <c r="G8" s="586"/>
      <c r="H8" s="586"/>
      <c r="I8" s="586"/>
      <c r="J8" s="586"/>
      <c r="K8" s="586"/>
      <c r="L8" s="586"/>
      <c r="M8" s="586"/>
      <c r="N8" s="586"/>
      <c r="O8" s="586"/>
      <c r="P8" s="586"/>
      <c r="Q8" s="587"/>
      <c r="R8" s="588">
        <v>7567</v>
      </c>
      <c r="S8" s="589"/>
      <c r="T8" s="589"/>
      <c r="U8" s="589"/>
      <c r="V8" s="589"/>
      <c r="W8" s="589"/>
      <c r="X8" s="589"/>
      <c r="Y8" s="590"/>
      <c r="Z8" s="641">
        <v>0.1</v>
      </c>
      <c r="AA8" s="641"/>
      <c r="AB8" s="641"/>
      <c r="AC8" s="641"/>
      <c r="AD8" s="642">
        <v>7567</v>
      </c>
      <c r="AE8" s="642"/>
      <c r="AF8" s="642"/>
      <c r="AG8" s="642"/>
      <c r="AH8" s="642"/>
      <c r="AI8" s="642"/>
      <c r="AJ8" s="642"/>
      <c r="AK8" s="642"/>
      <c r="AL8" s="611">
        <v>0.2</v>
      </c>
      <c r="AM8" s="643"/>
      <c r="AN8" s="643"/>
      <c r="AO8" s="644"/>
      <c r="AP8" s="585" t="s">
        <v>218</v>
      </c>
      <c r="AQ8" s="586"/>
      <c r="AR8" s="586"/>
      <c r="AS8" s="586"/>
      <c r="AT8" s="586"/>
      <c r="AU8" s="586"/>
      <c r="AV8" s="586"/>
      <c r="AW8" s="586"/>
      <c r="AX8" s="586"/>
      <c r="AY8" s="586"/>
      <c r="AZ8" s="586"/>
      <c r="BA8" s="586"/>
      <c r="BB8" s="586"/>
      <c r="BC8" s="586"/>
      <c r="BD8" s="586"/>
      <c r="BE8" s="586"/>
      <c r="BF8" s="587"/>
      <c r="BG8" s="588">
        <v>12035</v>
      </c>
      <c r="BH8" s="589"/>
      <c r="BI8" s="589"/>
      <c r="BJ8" s="589"/>
      <c r="BK8" s="589"/>
      <c r="BL8" s="589"/>
      <c r="BM8" s="589"/>
      <c r="BN8" s="590"/>
      <c r="BO8" s="641">
        <v>1.6</v>
      </c>
      <c r="BP8" s="641"/>
      <c r="BQ8" s="641"/>
      <c r="BR8" s="641"/>
      <c r="BS8" s="594" t="s">
        <v>109</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1035245</v>
      </c>
      <c r="CS8" s="589"/>
      <c r="CT8" s="589"/>
      <c r="CU8" s="589"/>
      <c r="CV8" s="589"/>
      <c r="CW8" s="589"/>
      <c r="CX8" s="589"/>
      <c r="CY8" s="590"/>
      <c r="CZ8" s="641">
        <v>18.5</v>
      </c>
      <c r="DA8" s="641"/>
      <c r="DB8" s="641"/>
      <c r="DC8" s="641"/>
      <c r="DD8" s="594">
        <v>4699</v>
      </c>
      <c r="DE8" s="589"/>
      <c r="DF8" s="589"/>
      <c r="DG8" s="589"/>
      <c r="DH8" s="589"/>
      <c r="DI8" s="589"/>
      <c r="DJ8" s="589"/>
      <c r="DK8" s="589"/>
      <c r="DL8" s="589"/>
      <c r="DM8" s="589"/>
      <c r="DN8" s="589"/>
      <c r="DO8" s="589"/>
      <c r="DP8" s="590"/>
      <c r="DQ8" s="594">
        <v>673115</v>
      </c>
      <c r="DR8" s="589"/>
      <c r="DS8" s="589"/>
      <c r="DT8" s="589"/>
      <c r="DU8" s="589"/>
      <c r="DV8" s="589"/>
      <c r="DW8" s="589"/>
      <c r="DX8" s="589"/>
      <c r="DY8" s="589"/>
      <c r="DZ8" s="589"/>
      <c r="EA8" s="589"/>
      <c r="EB8" s="589"/>
      <c r="EC8" s="624"/>
    </row>
    <row r="9" spans="2:143" ht="11.25" customHeight="1" x14ac:dyDescent="0.15">
      <c r="B9" s="585" t="s">
        <v>220</v>
      </c>
      <c r="C9" s="586"/>
      <c r="D9" s="586"/>
      <c r="E9" s="586"/>
      <c r="F9" s="586"/>
      <c r="G9" s="586"/>
      <c r="H9" s="586"/>
      <c r="I9" s="586"/>
      <c r="J9" s="586"/>
      <c r="K9" s="586"/>
      <c r="L9" s="586"/>
      <c r="M9" s="586"/>
      <c r="N9" s="586"/>
      <c r="O9" s="586"/>
      <c r="P9" s="586"/>
      <c r="Q9" s="587"/>
      <c r="R9" s="588">
        <v>7107</v>
      </c>
      <c r="S9" s="589"/>
      <c r="T9" s="589"/>
      <c r="U9" s="589"/>
      <c r="V9" s="589"/>
      <c r="W9" s="589"/>
      <c r="X9" s="589"/>
      <c r="Y9" s="590"/>
      <c r="Z9" s="641">
        <v>0.1</v>
      </c>
      <c r="AA9" s="641"/>
      <c r="AB9" s="641"/>
      <c r="AC9" s="641"/>
      <c r="AD9" s="642">
        <v>7107</v>
      </c>
      <c r="AE9" s="642"/>
      <c r="AF9" s="642"/>
      <c r="AG9" s="642"/>
      <c r="AH9" s="642"/>
      <c r="AI9" s="642"/>
      <c r="AJ9" s="642"/>
      <c r="AK9" s="642"/>
      <c r="AL9" s="611">
        <v>0.2</v>
      </c>
      <c r="AM9" s="643"/>
      <c r="AN9" s="643"/>
      <c r="AO9" s="644"/>
      <c r="AP9" s="585" t="s">
        <v>221</v>
      </c>
      <c r="AQ9" s="586"/>
      <c r="AR9" s="586"/>
      <c r="AS9" s="586"/>
      <c r="AT9" s="586"/>
      <c r="AU9" s="586"/>
      <c r="AV9" s="586"/>
      <c r="AW9" s="586"/>
      <c r="AX9" s="586"/>
      <c r="AY9" s="586"/>
      <c r="AZ9" s="586"/>
      <c r="BA9" s="586"/>
      <c r="BB9" s="586"/>
      <c r="BC9" s="586"/>
      <c r="BD9" s="586"/>
      <c r="BE9" s="586"/>
      <c r="BF9" s="587"/>
      <c r="BG9" s="588">
        <v>254111</v>
      </c>
      <c r="BH9" s="589"/>
      <c r="BI9" s="589"/>
      <c r="BJ9" s="589"/>
      <c r="BK9" s="589"/>
      <c r="BL9" s="589"/>
      <c r="BM9" s="589"/>
      <c r="BN9" s="590"/>
      <c r="BO9" s="641">
        <v>34.700000000000003</v>
      </c>
      <c r="BP9" s="641"/>
      <c r="BQ9" s="641"/>
      <c r="BR9" s="641"/>
      <c r="BS9" s="594" t="s">
        <v>109</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1307248</v>
      </c>
      <c r="CS9" s="589"/>
      <c r="CT9" s="589"/>
      <c r="CU9" s="589"/>
      <c r="CV9" s="589"/>
      <c r="CW9" s="589"/>
      <c r="CX9" s="589"/>
      <c r="CY9" s="590"/>
      <c r="CZ9" s="641">
        <v>23.4</v>
      </c>
      <c r="DA9" s="641"/>
      <c r="DB9" s="641"/>
      <c r="DC9" s="641"/>
      <c r="DD9" s="594">
        <v>2250</v>
      </c>
      <c r="DE9" s="589"/>
      <c r="DF9" s="589"/>
      <c r="DG9" s="589"/>
      <c r="DH9" s="589"/>
      <c r="DI9" s="589"/>
      <c r="DJ9" s="589"/>
      <c r="DK9" s="589"/>
      <c r="DL9" s="589"/>
      <c r="DM9" s="589"/>
      <c r="DN9" s="589"/>
      <c r="DO9" s="589"/>
      <c r="DP9" s="590"/>
      <c r="DQ9" s="594">
        <v>682155</v>
      </c>
      <c r="DR9" s="589"/>
      <c r="DS9" s="589"/>
      <c r="DT9" s="589"/>
      <c r="DU9" s="589"/>
      <c r="DV9" s="589"/>
      <c r="DW9" s="589"/>
      <c r="DX9" s="589"/>
      <c r="DY9" s="589"/>
      <c r="DZ9" s="589"/>
      <c r="EA9" s="589"/>
      <c r="EB9" s="589"/>
      <c r="EC9" s="624"/>
    </row>
    <row r="10" spans="2:143" ht="11.25" customHeight="1" x14ac:dyDescent="0.15">
      <c r="B10" s="585" t="s">
        <v>223</v>
      </c>
      <c r="C10" s="586"/>
      <c r="D10" s="586"/>
      <c r="E10" s="586"/>
      <c r="F10" s="586"/>
      <c r="G10" s="586"/>
      <c r="H10" s="586"/>
      <c r="I10" s="586"/>
      <c r="J10" s="586"/>
      <c r="K10" s="586"/>
      <c r="L10" s="586"/>
      <c r="M10" s="586"/>
      <c r="N10" s="586"/>
      <c r="O10" s="586"/>
      <c r="P10" s="586"/>
      <c r="Q10" s="587"/>
      <c r="R10" s="588">
        <v>156012</v>
      </c>
      <c r="S10" s="589"/>
      <c r="T10" s="589"/>
      <c r="U10" s="589"/>
      <c r="V10" s="589"/>
      <c r="W10" s="589"/>
      <c r="X10" s="589"/>
      <c r="Y10" s="590"/>
      <c r="Z10" s="641">
        <v>2.6</v>
      </c>
      <c r="AA10" s="641"/>
      <c r="AB10" s="641"/>
      <c r="AC10" s="641"/>
      <c r="AD10" s="642">
        <v>156012</v>
      </c>
      <c r="AE10" s="642"/>
      <c r="AF10" s="642"/>
      <c r="AG10" s="642"/>
      <c r="AH10" s="642"/>
      <c r="AI10" s="642"/>
      <c r="AJ10" s="642"/>
      <c r="AK10" s="642"/>
      <c r="AL10" s="611">
        <v>4.8</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20119</v>
      </c>
      <c r="BH10" s="589"/>
      <c r="BI10" s="589"/>
      <c r="BJ10" s="589"/>
      <c r="BK10" s="589"/>
      <c r="BL10" s="589"/>
      <c r="BM10" s="589"/>
      <c r="BN10" s="590"/>
      <c r="BO10" s="641">
        <v>2.8</v>
      </c>
      <c r="BP10" s="641"/>
      <c r="BQ10" s="641"/>
      <c r="BR10" s="641"/>
      <c r="BS10" s="594" t="s">
        <v>109</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t="s">
        <v>109</v>
      </c>
      <c r="CS10" s="589"/>
      <c r="CT10" s="589"/>
      <c r="CU10" s="589"/>
      <c r="CV10" s="589"/>
      <c r="CW10" s="589"/>
      <c r="CX10" s="589"/>
      <c r="CY10" s="590"/>
      <c r="CZ10" s="641" t="s">
        <v>109</v>
      </c>
      <c r="DA10" s="641"/>
      <c r="DB10" s="641"/>
      <c r="DC10" s="641"/>
      <c r="DD10" s="594" t="s">
        <v>109</v>
      </c>
      <c r="DE10" s="589"/>
      <c r="DF10" s="589"/>
      <c r="DG10" s="589"/>
      <c r="DH10" s="589"/>
      <c r="DI10" s="589"/>
      <c r="DJ10" s="589"/>
      <c r="DK10" s="589"/>
      <c r="DL10" s="589"/>
      <c r="DM10" s="589"/>
      <c r="DN10" s="589"/>
      <c r="DO10" s="589"/>
      <c r="DP10" s="590"/>
      <c r="DQ10" s="594" t="s">
        <v>109</v>
      </c>
      <c r="DR10" s="589"/>
      <c r="DS10" s="589"/>
      <c r="DT10" s="589"/>
      <c r="DU10" s="589"/>
      <c r="DV10" s="589"/>
      <c r="DW10" s="589"/>
      <c r="DX10" s="589"/>
      <c r="DY10" s="589"/>
      <c r="DZ10" s="589"/>
      <c r="EA10" s="589"/>
      <c r="EB10" s="589"/>
      <c r="EC10" s="624"/>
    </row>
    <row r="11" spans="2:143" ht="11.25" customHeight="1" x14ac:dyDescent="0.15">
      <c r="B11" s="585" t="s">
        <v>226</v>
      </c>
      <c r="C11" s="586"/>
      <c r="D11" s="586"/>
      <c r="E11" s="586"/>
      <c r="F11" s="586"/>
      <c r="G11" s="586"/>
      <c r="H11" s="586"/>
      <c r="I11" s="586"/>
      <c r="J11" s="586"/>
      <c r="K11" s="586"/>
      <c r="L11" s="586"/>
      <c r="M11" s="586"/>
      <c r="N11" s="586"/>
      <c r="O11" s="586"/>
      <c r="P11" s="586"/>
      <c r="Q11" s="587"/>
      <c r="R11" s="588">
        <v>29594</v>
      </c>
      <c r="S11" s="589"/>
      <c r="T11" s="589"/>
      <c r="U11" s="589"/>
      <c r="V11" s="589"/>
      <c r="W11" s="589"/>
      <c r="X11" s="589"/>
      <c r="Y11" s="590"/>
      <c r="Z11" s="641">
        <v>0.5</v>
      </c>
      <c r="AA11" s="641"/>
      <c r="AB11" s="641"/>
      <c r="AC11" s="641"/>
      <c r="AD11" s="642">
        <v>29594</v>
      </c>
      <c r="AE11" s="642"/>
      <c r="AF11" s="642"/>
      <c r="AG11" s="642"/>
      <c r="AH11" s="642"/>
      <c r="AI11" s="642"/>
      <c r="AJ11" s="642"/>
      <c r="AK11" s="642"/>
      <c r="AL11" s="611">
        <v>0.9</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20938</v>
      </c>
      <c r="BH11" s="589"/>
      <c r="BI11" s="589"/>
      <c r="BJ11" s="589"/>
      <c r="BK11" s="589"/>
      <c r="BL11" s="589"/>
      <c r="BM11" s="589"/>
      <c r="BN11" s="590"/>
      <c r="BO11" s="641">
        <v>2.9</v>
      </c>
      <c r="BP11" s="641"/>
      <c r="BQ11" s="641"/>
      <c r="BR11" s="641"/>
      <c r="BS11" s="594">
        <v>2852</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139211</v>
      </c>
      <c r="CS11" s="589"/>
      <c r="CT11" s="589"/>
      <c r="CU11" s="589"/>
      <c r="CV11" s="589"/>
      <c r="CW11" s="589"/>
      <c r="CX11" s="589"/>
      <c r="CY11" s="590"/>
      <c r="CZ11" s="641">
        <v>2.5</v>
      </c>
      <c r="DA11" s="641"/>
      <c r="DB11" s="641"/>
      <c r="DC11" s="641"/>
      <c r="DD11" s="594">
        <v>9726</v>
      </c>
      <c r="DE11" s="589"/>
      <c r="DF11" s="589"/>
      <c r="DG11" s="589"/>
      <c r="DH11" s="589"/>
      <c r="DI11" s="589"/>
      <c r="DJ11" s="589"/>
      <c r="DK11" s="589"/>
      <c r="DL11" s="589"/>
      <c r="DM11" s="589"/>
      <c r="DN11" s="589"/>
      <c r="DO11" s="589"/>
      <c r="DP11" s="590"/>
      <c r="DQ11" s="594">
        <v>66671</v>
      </c>
      <c r="DR11" s="589"/>
      <c r="DS11" s="589"/>
      <c r="DT11" s="589"/>
      <c r="DU11" s="589"/>
      <c r="DV11" s="589"/>
      <c r="DW11" s="589"/>
      <c r="DX11" s="589"/>
      <c r="DY11" s="589"/>
      <c r="DZ11" s="589"/>
      <c r="EA11" s="589"/>
      <c r="EB11" s="589"/>
      <c r="EC11" s="624"/>
    </row>
    <row r="12" spans="2:143" ht="11.25" customHeight="1" x14ac:dyDescent="0.15">
      <c r="B12" s="585" t="s">
        <v>229</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362175</v>
      </c>
      <c r="BH12" s="589"/>
      <c r="BI12" s="589"/>
      <c r="BJ12" s="589"/>
      <c r="BK12" s="589"/>
      <c r="BL12" s="589"/>
      <c r="BM12" s="589"/>
      <c r="BN12" s="590"/>
      <c r="BO12" s="641">
        <v>49.5</v>
      </c>
      <c r="BP12" s="641"/>
      <c r="BQ12" s="641"/>
      <c r="BR12" s="641"/>
      <c r="BS12" s="594" t="s">
        <v>109</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156656</v>
      </c>
      <c r="CS12" s="589"/>
      <c r="CT12" s="589"/>
      <c r="CU12" s="589"/>
      <c r="CV12" s="589"/>
      <c r="CW12" s="589"/>
      <c r="CX12" s="589"/>
      <c r="CY12" s="590"/>
      <c r="CZ12" s="641">
        <v>2.8</v>
      </c>
      <c r="DA12" s="641"/>
      <c r="DB12" s="641"/>
      <c r="DC12" s="641"/>
      <c r="DD12" s="594">
        <v>5847</v>
      </c>
      <c r="DE12" s="589"/>
      <c r="DF12" s="589"/>
      <c r="DG12" s="589"/>
      <c r="DH12" s="589"/>
      <c r="DI12" s="589"/>
      <c r="DJ12" s="589"/>
      <c r="DK12" s="589"/>
      <c r="DL12" s="589"/>
      <c r="DM12" s="589"/>
      <c r="DN12" s="589"/>
      <c r="DO12" s="589"/>
      <c r="DP12" s="590"/>
      <c r="DQ12" s="594">
        <v>113347</v>
      </c>
      <c r="DR12" s="589"/>
      <c r="DS12" s="589"/>
      <c r="DT12" s="589"/>
      <c r="DU12" s="589"/>
      <c r="DV12" s="589"/>
      <c r="DW12" s="589"/>
      <c r="DX12" s="589"/>
      <c r="DY12" s="589"/>
      <c r="DZ12" s="589"/>
      <c r="EA12" s="589"/>
      <c r="EB12" s="589"/>
      <c r="EC12" s="624"/>
    </row>
    <row r="13" spans="2:143" ht="11.25" customHeight="1" x14ac:dyDescent="0.15">
      <c r="B13" s="585" t="s">
        <v>232</v>
      </c>
      <c r="C13" s="586"/>
      <c r="D13" s="586"/>
      <c r="E13" s="586"/>
      <c r="F13" s="586"/>
      <c r="G13" s="586"/>
      <c r="H13" s="586"/>
      <c r="I13" s="586"/>
      <c r="J13" s="586"/>
      <c r="K13" s="586"/>
      <c r="L13" s="586"/>
      <c r="M13" s="586"/>
      <c r="N13" s="586"/>
      <c r="O13" s="586"/>
      <c r="P13" s="586"/>
      <c r="Q13" s="587"/>
      <c r="R13" s="588">
        <v>11519</v>
      </c>
      <c r="S13" s="589"/>
      <c r="T13" s="589"/>
      <c r="U13" s="589"/>
      <c r="V13" s="589"/>
      <c r="W13" s="589"/>
      <c r="X13" s="589"/>
      <c r="Y13" s="590"/>
      <c r="Z13" s="641">
        <v>0.2</v>
      </c>
      <c r="AA13" s="641"/>
      <c r="AB13" s="641"/>
      <c r="AC13" s="641"/>
      <c r="AD13" s="642">
        <v>11519</v>
      </c>
      <c r="AE13" s="642"/>
      <c r="AF13" s="642"/>
      <c r="AG13" s="642"/>
      <c r="AH13" s="642"/>
      <c r="AI13" s="642"/>
      <c r="AJ13" s="642"/>
      <c r="AK13" s="642"/>
      <c r="AL13" s="611">
        <v>0.4</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360759</v>
      </c>
      <c r="BH13" s="589"/>
      <c r="BI13" s="589"/>
      <c r="BJ13" s="589"/>
      <c r="BK13" s="589"/>
      <c r="BL13" s="589"/>
      <c r="BM13" s="589"/>
      <c r="BN13" s="590"/>
      <c r="BO13" s="641">
        <v>49.3</v>
      </c>
      <c r="BP13" s="641"/>
      <c r="BQ13" s="641"/>
      <c r="BR13" s="641"/>
      <c r="BS13" s="594" t="s">
        <v>109</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545392</v>
      </c>
      <c r="CS13" s="589"/>
      <c r="CT13" s="589"/>
      <c r="CU13" s="589"/>
      <c r="CV13" s="589"/>
      <c r="CW13" s="589"/>
      <c r="CX13" s="589"/>
      <c r="CY13" s="590"/>
      <c r="CZ13" s="641">
        <v>9.8000000000000007</v>
      </c>
      <c r="DA13" s="641"/>
      <c r="DB13" s="641"/>
      <c r="DC13" s="641"/>
      <c r="DD13" s="594">
        <v>286920</v>
      </c>
      <c r="DE13" s="589"/>
      <c r="DF13" s="589"/>
      <c r="DG13" s="589"/>
      <c r="DH13" s="589"/>
      <c r="DI13" s="589"/>
      <c r="DJ13" s="589"/>
      <c r="DK13" s="589"/>
      <c r="DL13" s="589"/>
      <c r="DM13" s="589"/>
      <c r="DN13" s="589"/>
      <c r="DO13" s="589"/>
      <c r="DP13" s="590"/>
      <c r="DQ13" s="594">
        <v>289559</v>
      </c>
      <c r="DR13" s="589"/>
      <c r="DS13" s="589"/>
      <c r="DT13" s="589"/>
      <c r="DU13" s="589"/>
      <c r="DV13" s="589"/>
      <c r="DW13" s="589"/>
      <c r="DX13" s="589"/>
      <c r="DY13" s="589"/>
      <c r="DZ13" s="589"/>
      <c r="EA13" s="589"/>
      <c r="EB13" s="589"/>
      <c r="EC13" s="624"/>
    </row>
    <row r="14" spans="2:143" ht="11.25" customHeight="1" x14ac:dyDescent="0.15">
      <c r="B14" s="585" t="s">
        <v>235</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21195</v>
      </c>
      <c r="BH14" s="589"/>
      <c r="BI14" s="589"/>
      <c r="BJ14" s="589"/>
      <c r="BK14" s="589"/>
      <c r="BL14" s="589"/>
      <c r="BM14" s="589"/>
      <c r="BN14" s="590"/>
      <c r="BO14" s="641">
        <v>2.9</v>
      </c>
      <c r="BP14" s="641"/>
      <c r="BQ14" s="641"/>
      <c r="BR14" s="641"/>
      <c r="BS14" s="594" t="s">
        <v>109</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300304</v>
      </c>
      <c r="CS14" s="589"/>
      <c r="CT14" s="589"/>
      <c r="CU14" s="589"/>
      <c r="CV14" s="589"/>
      <c r="CW14" s="589"/>
      <c r="CX14" s="589"/>
      <c r="CY14" s="590"/>
      <c r="CZ14" s="641">
        <v>5.4</v>
      </c>
      <c r="DA14" s="641"/>
      <c r="DB14" s="641"/>
      <c r="DC14" s="641"/>
      <c r="DD14" s="594">
        <v>2887</v>
      </c>
      <c r="DE14" s="589"/>
      <c r="DF14" s="589"/>
      <c r="DG14" s="589"/>
      <c r="DH14" s="589"/>
      <c r="DI14" s="589"/>
      <c r="DJ14" s="589"/>
      <c r="DK14" s="589"/>
      <c r="DL14" s="589"/>
      <c r="DM14" s="589"/>
      <c r="DN14" s="589"/>
      <c r="DO14" s="589"/>
      <c r="DP14" s="590"/>
      <c r="DQ14" s="594">
        <v>292186</v>
      </c>
      <c r="DR14" s="589"/>
      <c r="DS14" s="589"/>
      <c r="DT14" s="589"/>
      <c r="DU14" s="589"/>
      <c r="DV14" s="589"/>
      <c r="DW14" s="589"/>
      <c r="DX14" s="589"/>
      <c r="DY14" s="589"/>
      <c r="DZ14" s="589"/>
      <c r="EA14" s="589"/>
      <c r="EB14" s="589"/>
      <c r="EC14" s="624"/>
    </row>
    <row r="15" spans="2:143" ht="11.25" customHeight="1" x14ac:dyDescent="0.15">
      <c r="B15" s="585" t="s">
        <v>238</v>
      </c>
      <c r="C15" s="586"/>
      <c r="D15" s="586"/>
      <c r="E15" s="586"/>
      <c r="F15" s="586"/>
      <c r="G15" s="586"/>
      <c r="H15" s="586"/>
      <c r="I15" s="586"/>
      <c r="J15" s="586"/>
      <c r="K15" s="586"/>
      <c r="L15" s="586"/>
      <c r="M15" s="586"/>
      <c r="N15" s="586"/>
      <c r="O15" s="586"/>
      <c r="P15" s="586"/>
      <c r="Q15" s="587"/>
      <c r="R15" s="588">
        <v>616</v>
      </c>
      <c r="S15" s="589"/>
      <c r="T15" s="589"/>
      <c r="U15" s="589"/>
      <c r="V15" s="589"/>
      <c r="W15" s="589"/>
      <c r="X15" s="589"/>
      <c r="Y15" s="590"/>
      <c r="Z15" s="641">
        <v>0</v>
      </c>
      <c r="AA15" s="641"/>
      <c r="AB15" s="641"/>
      <c r="AC15" s="641"/>
      <c r="AD15" s="642">
        <v>616</v>
      </c>
      <c r="AE15" s="642"/>
      <c r="AF15" s="642"/>
      <c r="AG15" s="642"/>
      <c r="AH15" s="642"/>
      <c r="AI15" s="642"/>
      <c r="AJ15" s="642"/>
      <c r="AK15" s="642"/>
      <c r="AL15" s="611">
        <v>0</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40171</v>
      </c>
      <c r="BH15" s="589"/>
      <c r="BI15" s="589"/>
      <c r="BJ15" s="589"/>
      <c r="BK15" s="589"/>
      <c r="BL15" s="589"/>
      <c r="BM15" s="589"/>
      <c r="BN15" s="590"/>
      <c r="BO15" s="641">
        <v>5.5</v>
      </c>
      <c r="BP15" s="641"/>
      <c r="BQ15" s="641"/>
      <c r="BR15" s="641"/>
      <c r="BS15" s="594" t="s">
        <v>109</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451635</v>
      </c>
      <c r="CS15" s="589"/>
      <c r="CT15" s="589"/>
      <c r="CU15" s="589"/>
      <c r="CV15" s="589"/>
      <c r="CW15" s="589"/>
      <c r="CX15" s="589"/>
      <c r="CY15" s="590"/>
      <c r="CZ15" s="641">
        <v>8.1</v>
      </c>
      <c r="DA15" s="641"/>
      <c r="DB15" s="641"/>
      <c r="DC15" s="641"/>
      <c r="DD15" s="594">
        <v>77674</v>
      </c>
      <c r="DE15" s="589"/>
      <c r="DF15" s="589"/>
      <c r="DG15" s="589"/>
      <c r="DH15" s="589"/>
      <c r="DI15" s="589"/>
      <c r="DJ15" s="589"/>
      <c r="DK15" s="589"/>
      <c r="DL15" s="589"/>
      <c r="DM15" s="589"/>
      <c r="DN15" s="589"/>
      <c r="DO15" s="589"/>
      <c r="DP15" s="590"/>
      <c r="DQ15" s="594">
        <v>345493</v>
      </c>
      <c r="DR15" s="589"/>
      <c r="DS15" s="589"/>
      <c r="DT15" s="589"/>
      <c r="DU15" s="589"/>
      <c r="DV15" s="589"/>
      <c r="DW15" s="589"/>
      <c r="DX15" s="589"/>
      <c r="DY15" s="589"/>
      <c r="DZ15" s="589"/>
      <c r="EA15" s="589"/>
      <c r="EB15" s="589"/>
      <c r="EC15" s="624"/>
    </row>
    <row r="16" spans="2:143" ht="11.25" customHeight="1" x14ac:dyDescent="0.15">
      <c r="B16" s="585" t="s">
        <v>241</v>
      </c>
      <c r="C16" s="586"/>
      <c r="D16" s="586"/>
      <c r="E16" s="586"/>
      <c r="F16" s="586"/>
      <c r="G16" s="586"/>
      <c r="H16" s="586"/>
      <c r="I16" s="586"/>
      <c r="J16" s="586"/>
      <c r="K16" s="586"/>
      <c r="L16" s="586"/>
      <c r="M16" s="586"/>
      <c r="N16" s="586"/>
      <c r="O16" s="586"/>
      <c r="P16" s="586"/>
      <c r="Q16" s="587"/>
      <c r="R16" s="588">
        <v>2681299</v>
      </c>
      <c r="S16" s="589"/>
      <c r="T16" s="589"/>
      <c r="U16" s="589"/>
      <c r="V16" s="589"/>
      <c r="W16" s="589"/>
      <c r="X16" s="589"/>
      <c r="Y16" s="590"/>
      <c r="Z16" s="641">
        <v>44.4</v>
      </c>
      <c r="AA16" s="641"/>
      <c r="AB16" s="641"/>
      <c r="AC16" s="641"/>
      <c r="AD16" s="642">
        <v>2262724</v>
      </c>
      <c r="AE16" s="642"/>
      <c r="AF16" s="642"/>
      <c r="AG16" s="642"/>
      <c r="AH16" s="642"/>
      <c r="AI16" s="642"/>
      <c r="AJ16" s="642"/>
      <c r="AK16" s="642"/>
      <c r="AL16" s="611">
        <v>69.400000000000006</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4563</v>
      </c>
      <c r="CS16" s="589"/>
      <c r="CT16" s="589"/>
      <c r="CU16" s="589"/>
      <c r="CV16" s="589"/>
      <c r="CW16" s="589"/>
      <c r="CX16" s="589"/>
      <c r="CY16" s="590"/>
      <c r="CZ16" s="641">
        <v>0.1</v>
      </c>
      <c r="DA16" s="641"/>
      <c r="DB16" s="641"/>
      <c r="DC16" s="641"/>
      <c r="DD16" s="594" t="s">
        <v>109</v>
      </c>
      <c r="DE16" s="589"/>
      <c r="DF16" s="589"/>
      <c r="DG16" s="589"/>
      <c r="DH16" s="589"/>
      <c r="DI16" s="589"/>
      <c r="DJ16" s="589"/>
      <c r="DK16" s="589"/>
      <c r="DL16" s="589"/>
      <c r="DM16" s="589"/>
      <c r="DN16" s="589"/>
      <c r="DO16" s="589"/>
      <c r="DP16" s="590"/>
      <c r="DQ16" s="594">
        <v>4563</v>
      </c>
      <c r="DR16" s="589"/>
      <c r="DS16" s="589"/>
      <c r="DT16" s="589"/>
      <c r="DU16" s="589"/>
      <c r="DV16" s="589"/>
      <c r="DW16" s="589"/>
      <c r="DX16" s="589"/>
      <c r="DY16" s="589"/>
      <c r="DZ16" s="589"/>
      <c r="EA16" s="589"/>
      <c r="EB16" s="589"/>
      <c r="EC16" s="624"/>
    </row>
    <row r="17" spans="2:133" ht="11.25" customHeight="1" x14ac:dyDescent="0.15">
      <c r="B17" s="585" t="s">
        <v>244</v>
      </c>
      <c r="C17" s="586"/>
      <c r="D17" s="586"/>
      <c r="E17" s="586"/>
      <c r="F17" s="586"/>
      <c r="G17" s="586"/>
      <c r="H17" s="586"/>
      <c r="I17" s="586"/>
      <c r="J17" s="586"/>
      <c r="K17" s="586"/>
      <c r="L17" s="586"/>
      <c r="M17" s="586"/>
      <c r="N17" s="586"/>
      <c r="O17" s="586"/>
      <c r="P17" s="586"/>
      <c r="Q17" s="587"/>
      <c r="R17" s="588">
        <v>2262724</v>
      </c>
      <c r="S17" s="589"/>
      <c r="T17" s="589"/>
      <c r="U17" s="589"/>
      <c r="V17" s="589"/>
      <c r="W17" s="589"/>
      <c r="X17" s="589"/>
      <c r="Y17" s="590"/>
      <c r="Z17" s="641">
        <v>37.4</v>
      </c>
      <c r="AA17" s="641"/>
      <c r="AB17" s="641"/>
      <c r="AC17" s="641"/>
      <c r="AD17" s="642">
        <v>2262724</v>
      </c>
      <c r="AE17" s="642"/>
      <c r="AF17" s="642"/>
      <c r="AG17" s="642"/>
      <c r="AH17" s="642"/>
      <c r="AI17" s="642"/>
      <c r="AJ17" s="642"/>
      <c r="AK17" s="642"/>
      <c r="AL17" s="611">
        <v>69.400000000000006</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558885</v>
      </c>
      <c r="CS17" s="589"/>
      <c r="CT17" s="589"/>
      <c r="CU17" s="589"/>
      <c r="CV17" s="589"/>
      <c r="CW17" s="589"/>
      <c r="CX17" s="589"/>
      <c r="CY17" s="590"/>
      <c r="CZ17" s="641">
        <v>10</v>
      </c>
      <c r="DA17" s="641"/>
      <c r="DB17" s="641"/>
      <c r="DC17" s="641"/>
      <c r="DD17" s="594" t="s">
        <v>109</v>
      </c>
      <c r="DE17" s="589"/>
      <c r="DF17" s="589"/>
      <c r="DG17" s="589"/>
      <c r="DH17" s="589"/>
      <c r="DI17" s="589"/>
      <c r="DJ17" s="589"/>
      <c r="DK17" s="589"/>
      <c r="DL17" s="589"/>
      <c r="DM17" s="589"/>
      <c r="DN17" s="589"/>
      <c r="DO17" s="589"/>
      <c r="DP17" s="590"/>
      <c r="DQ17" s="594">
        <v>557637</v>
      </c>
      <c r="DR17" s="589"/>
      <c r="DS17" s="589"/>
      <c r="DT17" s="589"/>
      <c r="DU17" s="589"/>
      <c r="DV17" s="589"/>
      <c r="DW17" s="589"/>
      <c r="DX17" s="589"/>
      <c r="DY17" s="589"/>
      <c r="DZ17" s="589"/>
      <c r="EA17" s="589"/>
      <c r="EB17" s="589"/>
      <c r="EC17" s="624"/>
    </row>
    <row r="18" spans="2:133" ht="11.25" customHeight="1" x14ac:dyDescent="0.15">
      <c r="B18" s="585" t="s">
        <v>247</v>
      </c>
      <c r="C18" s="586"/>
      <c r="D18" s="586"/>
      <c r="E18" s="586"/>
      <c r="F18" s="586"/>
      <c r="G18" s="586"/>
      <c r="H18" s="586"/>
      <c r="I18" s="586"/>
      <c r="J18" s="586"/>
      <c r="K18" s="586"/>
      <c r="L18" s="586"/>
      <c r="M18" s="586"/>
      <c r="N18" s="586"/>
      <c r="O18" s="586"/>
      <c r="P18" s="586"/>
      <c r="Q18" s="587"/>
      <c r="R18" s="588">
        <v>418575</v>
      </c>
      <c r="S18" s="589"/>
      <c r="T18" s="589"/>
      <c r="U18" s="589"/>
      <c r="V18" s="589"/>
      <c r="W18" s="589"/>
      <c r="X18" s="589"/>
      <c r="Y18" s="590"/>
      <c r="Z18" s="641">
        <v>6.9</v>
      </c>
      <c r="AA18" s="641"/>
      <c r="AB18" s="641"/>
      <c r="AC18" s="641"/>
      <c r="AD18" s="642" t="s">
        <v>109</v>
      </c>
      <c r="AE18" s="642"/>
      <c r="AF18" s="642"/>
      <c r="AG18" s="642"/>
      <c r="AH18" s="642"/>
      <c r="AI18" s="642"/>
      <c r="AJ18" s="642"/>
      <c r="AK18" s="642"/>
      <c r="AL18" s="611" t="s">
        <v>109</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4"/>
    </row>
    <row r="19" spans="2:133" ht="11.25" customHeight="1" x14ac:dyDescent="0.15">
      <c r="B19" s="585" t="s">
        <v>250</v>
      </c>
      <c r="C19" s="586"/>
      <c r="D19" s="586"/>
      <c r="E19" s="586"/>
      <c r="F19" s="586"/>
      <c r="G19" s="586"/>
      <c r="H19" s="586"/>
      <c r="I19" s="586"/>
      <c r="J19" s="586"/>
      <c r="K19" s="586"/>
      <c r="L19" s="586"/>
      <c r="M19" s="586"/>
      <c r="N19" s="586"/>
      <c r="O19" s="586"/>
      <c r="P19" s="586"/>
      <c r="Q19" s="587"/>
      <c r="R19" s="588" t="s">
        <v>109</v>
      </c>
      <c r="S19" s="589"/>
      <c r="T19" s="589"/>
      <c r="U19" s="589"/>
      <c r="V19" s="589"/>
      <c r="W19" s="589"/>
      <c r="X19" s="589"/>
      <c r="Y19" s="590"/>
      <c r="Z19" s="641" t="s">
        <v>109</v>
      </c>
      <c r="AA19" s="641"/>
      <c r="AB19" s="641"/>
      <c r="AC19" s="641"/>
      <c r="AD19" s="642" t="s">
        <v>109</v>
      </c>
      <c r="AE19" s="642"/>
      <c r="AF19" s="642"/>
      <c r="AG19" s="642"/>
      <c r="AH19" s="642"/>
      <c r="AI19" s="642"/>
      <c r="AJ19" s="642"/>
      <c r="AK19" s="642"/>
      <c r="AL19" s="611" t="s">
        <v>109</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555</v>
      </c>
      <c r="BH19" s="589"/>
      <c r="BI19" s="589"/>
      <c r="BJ19" s="589"/>
      <c r="BK19" s="589"/>
      <c r="BL19" s="589"/>
      <c r="BM19" s="589"/>
      <c r="BN19" s="590"/>
      <c r="BO19" s="641">
        <v>0.1</v>
      </c>
      <c r="BP19" s="641"/>
      <c r="BQ19" s="641"/>
      <c r="BR19" s="641"/>
      <c r="BS19" s="594" t="s">
        <v>109</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x14ac:dyDescent="0.15">
      <c r="B20" s="585" t="s">
        <v>253</v>
      </c>
      <c r="C20" s="586"/>
      <c r="D20" s="586"/>
      <c r="E20" s="586"/>
      <c r="F20" s="586"/>
      <c r="G20" s="586"/>
      <c r="H20" s="586"/>
      <c r="I20" s="586"/>
      <c r="J20" s="586"/>
      <c r="K20" s="586"/>
      <c r="L20" s="586"/>
      <c r="M20" s="586"/>
      <c r="N20" s="586"/>
      <c r="O20" s="586"/>
      <c r="P20" s="586"/>
      <c r="Q20" s="587"/>
      <c r="R20" s="588">
        <v>3677355</v>
      </c>
      <c r="S20" s="589"/>
      <c r="T20" s="589"/>
      <c r="U20" s="589"/>
      <c r="V20" s="589"/>
      <c r="W20" s="589"/>
      <c r="X20" s="589"/>
      <c r="Y20" s="590"/>
      <c r="Z20" s="641">
        <v>60.9</v>
      </c>
      <c r="AA20" s="641"/>
      <c r="AB20" s="641"/>
      <c r="AC20" s="641"/>
      <c r="AD20" s="642">
        <v>3258780</v>
      </c>
      <c r="AE20" s="642"/>
      <c r="AF20" s="642"/>
      <c r="AG20" s="642"/>
      <c r="AH20" s="642"/>
      <c r="AI20" s="642"/>
      <c r="AJ20" s="642"/>
      <c r="AK20" s="642"/>
      <c r="AL20" s="611">
        <v>99.9</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555</v>
      </c>
      <c r="BH20" s="589"/>
      <c r="BI20" s="589"/>
      <c r="BJ20" s="589"/>
      <c r="BK20" s="589"/>
      <c r="BL20" s="589"/>
      <c r="BM20" s="589"/>
      <c r="BN20" s="590"/>
      <c r="BO20" s="641">
        <v>0.1</v>
      </c>
      <c r="BP20" s="641"/>
      <c r="BQ20" s="641"/>
      <c r="BR20" s="641"/>
      <c r="BS20" s="594" t="s">
        <v>109</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5581377</v>
      </c>
      <c r="CS20" s="589"/>
      <c r="CT20" s="589"/>
      <c r="CU20" s="589"/>
      <c r="CV20" s="589"/>
      <c r="CW20" s="589"/>
      <c r="CX20" s="589"/>
      <c r="CY20" s="590"/>
      <c r="CZ20" s="641">
        <v>100</v>
      </c>
      <c r="DA20" s="641"/>
      <c r="DB20" s="641"/>
      <c r="DC20" s="641"/>
      <c r="DD20" s="594">
        <v>399748</v>
      </c>
      <c r="DE20" s="589"/>
      <c r="DF20" s="589"/>
      <c r="DG20" s="589"/>
      <c r="DH20" s="589"/>
      <c r="DI20" s="589"/>
      <c r="DJ20" s="589"/>
      <c r="DK20" s="589"/>
      <c r="DL20" s="589"/>
      <c r="DM20" s="589"/>
      <c r="DN20" s="589"/>
      <c r="DO20" s="589"/>
      <c r="DP20" s="590"/>
      <c r="DQ20" s="594">
        <v>3879014</v>
      </c>
      <c r="DR20" s="589"/>
      <c r="DS20" s="589"/>
      <c r="DT20" s="589"/>
      <c r="DU20" s="589"/>
      <c r="DV20" s="589"/>
      <c r="DW20" s="589"/>
      <c r="DX20" s="589"/>
      <c r="DY20" s="589"/>
      <c r="DZ20" s="589"/>
      <c r="EA20" s="589"/>
      <c r="EB20" s="589"/>
      <c r="EC20" s="624"/>
    </row>
    <row r="21" spans="2:133" ht="11.25" customHeight="1" x14ac:dyDescent="0.15">
      <c r="B21" s="585" t="s">
        <v>256</v>
      </c>
      <c r="C21" s="586"/>
      <c r="D21" s="586"/>
      <c r="E21" s="586"/>
      <c r="F21" s="586"/>
      <c r="G21" s="586"/>
      <c r="H21" s="586"/>
      <c r="I21" s="586"/>
      <c r="J21" s="586"/>
      <c r="K21" s="586"/>
      <c r="L21" s="586"/>
      <c r="M21" s="586"/>
      <c r="N21" s="586"/>
      <c r="O21" s="586"/>
      <c r="P21" s="586"/>
      <c r="Q21" s="587"/>
      <c r="R21" s="588">
        <v>1039</v>
      </c>
      <c r="S21" s="589"/>
      <c r="T21" s="589"/>
      <c r="U21" s="589"/>
      <c r="V21" s="589"/>
      <c r="W21" s="589"/>
      <c r="X21" s="589"/>
      <c r="Y21" s="590"/>
      <c r="Z21" s="641">
        <v>0</v>
      </c>
      <c r="AA21" s="641"/>
      <c r="AB21" s="641"/>
      <c r="AC21" s="641"/>
      <c r="AD21" s="642">
        <v>1039</v>
      </c>
      <c r="AE21" s="642"/>
      <c r="AF21" s="642"/>
      <c r="AG21" s="642"/>
      <c r="AH21" s="642"/>
      <c r="AI21" s="642"/>
      <c r="AJ21" s="642"/>
      <c r="AK21" s="642"/>
      <c r="AL21" s="611">
        <v>0</v>
      </c>
      <c r="AM21" s="643"/>
      <c r="AN21" s="643"/>
      <c r="AO21" s="644"/>
      <c r="AP21" s="682" t="s">
        <v>257</v>
      </c>
      <c r="AQ21" s="689"/>
      <c r="AR21" s="689"/>
      <c r="AS21" s="689"/>
      <c r="AT21" s="689"/>
      <c r="AU21" s="689"/>
      <c r="AV21" s="689"/>
      <c r="AW21" s="689"/>
      <c r="AX21" s="689"/>
      <c r="AY21" s="689"/>
      <c r="AZ21" s="689"/>
      <c r="BA21" s="689"/>
      <c r="BB21" s="689"/>
      <c r="BC21" s="689"/>
      <c r="BD21" s="689"/>
      <c r="BE21" s="689"/>
      <c r="BF21" s="684"/>
      <c r="BG21" s="588">
        <v>555</v>
      </c>
      <c r="BH21" s="589"/>
      <c r="BI21" s="589"/>
      <c r="BJ21" s="589"/>
      <c r="BK21" s="589"/>
      <c r="BL21" s="589"/>
      <c r="BM21" s="589"/>
      <c r="BN21" s="590"/>
      <c r="BO21" s="641">
        <v>0.1</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258</v>
      </c>
      <c r="C22" s="586"/>
      <c r="D22" s="586"/>
      <c r="E22" s="586"/>
      <c r="F22" s="586"/>
      <c r="G22" s="586"/>
      <c r="H22" s="586"/>
      <c r="I22" s="586"/>
      <c r="J22" s="586"/>
      <c r="K22" s="586"/>
      <c r="L22" s="586"/>
      <c r="M22" s="586"/>
      <c r="N22" s="586"/>
      <c r="O22" s="586"/>
      <c r="P22" s="586"/>
      <c r="Q22" s="587"/>
      <c r="R22" s="588">
        <v>56717</v>
      </c>
      <c r="S22" s="589"/>
      <c r="T22" s="589"/>
      <c r="U22" s="589"/>
      <c r="V22" s="589"/>
      <c r="W22" s="589"/>
      <c r="X22" s="589"/>
      <c r="Y22" s="590"/>
      <c r="Z22" s="641">
        <v>0.9</v>
      </c>
      <c r="AA22" s="641"/>
      <c r="AB22" s="641"/>
      <c r="AC22" s="641"/>
      <c r="AD22" s="642" t="s">
        <v>109</v>
      </c>
      <c r="AE22" s="642"/>
      <c r="AF22" s="642"/>
      <c r="AG22" s="642"/>
      <c r="AH22" s="642"/>
      <c r="AI22" s="642"/>
      <c r="AJ22" s="642"/>
      <c r="AK22" s="642"/>
      <c r="AL22" s="611" t="s">
        <v>109</v>
      </c>
      <c r="AM22" s="643"/>
      <c r="AN22" s="643"/>
      <c r="AO22" s="644"/>
      <c r="AP22" s="682" t="s">
        <v>259</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261</v>
      </c>
      <c r="C23" s="586"/>
      <c r="D23" s="586"/>
      <c r="E23" s="586"/>
      <c r="F23" s="586"/>
      <c r="G23" s="586"/>
      <c r="H23" s="586"/>
      <c r="I23" s="586"/>
      <c r="J23" s="586"/>
      <c r="K23" s="586"/>
      <c r="L23" s="586"/>
      <c r="M23" s="586"/>
      <c r="N23" s="586"/>
      <c r="O23" s="586"/>
      <c r="P23" s="586"/>
      <c r="Q23" s="587"/>
      <c r="R23" s="588">
        <v>68116</v>
      </c>
      <c r="S23" s="589"/>
      <c r="T23" s="589"/>
      <c r="U23" s="589"/>
      <c r="V23" s="589"/>
      <c r="W23" s="589"/>
      <c r="X23" s="589"/>
      <c r="Y23" s="590"/>
      <c r="Z23" s="641">
        <v>1.1000000000000001</v>
      </c>
      <c r="AA23" s="641"/>
      <c r="AB23" s="641"/>
      <c r="AC23" s="641"/>
      <c r="AD23" s="642">
        <v>1191</v>
      </c>
      <c r="AE23" s="642"/>
      <c r="AF23" s="642"/>
      <c r="AG23" s="642"/>
      <c r="AH23" s="642"/>
      <c r="AI23" s="642"/>
      <c r="AJ23" s="642"/>
      <c r="AK23" s="642"/>
      <c r="AL23" s="611">
        <v>0</v>
      </c>
      <c r="AM23" s="643"/>
      <c r="AN23" s="643"/>
      <c r="AO23" s="644"/>
      <c r="AP23" s="682" t="s">
        <v>262</v>
      </c>
      <c r="AQ23" s="689"/>
      <c r="AR23" s="689"/>
      <c r="AS23" s="689"/>
      <c r="AT23" s="689"/>
      <c r="AU23" s="689"/>
      <c r="AV23" s="689"/>
      <c r="AW23" s="689"/>
      <c r="AX23" s="689"/>
      <c r="AY23" s="689"/>
      <c r="AZ23" s="689"/>
      <c r="BA23" s="689"/>
      <c r="BB23" s="689"/>
      <c r="BC23" s="689"/>
      <c r="BD23" s="689"/>
      <c r="BE23" s="689"/>
      <c r="BF23" s="684"/>
      <c r="BG23" s="588" t="s">
        <v>109</v>
      </c>
      <c r="BH23" s="589"/>
      <c r="BI23" s="589"/>
      <c r="BJ23" s="589"/>
      <c r="BK23" s="589"/>
      <c r="BL23" s="589"/>
      <c r="BM23" s="589"/>
      <c r="BN23" s="590"/>
      <c r="BO23" s="641" t="s">
        <v>109</v>
      </c>
      <c r="BP23" s="641"/>
      <c r="BQ23" s="641"/>
      <c r="BR23" s="641"/>
      <c r="BS23" s="594" t="s">
        <v>109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x14ac:dyDescent="0.15">
      <c r="B24" s="585" t="s">
        <v>268</v>
      </c>
      <c r="C24" s="586"/>
      <c r="D24" s="586"/>
      <c r="E24" s="586"/>
      <c r="F24" s="586"/>
      <c r="G24" s="586"/>
      <c r="H24" s="586"/>
      <c r="I24" s="586"/>
      <c r="J24" s="586"/>
      <c r="K24" s="586"/>
      <c r="L24" s="586"/>
      <c r="M24" s="586"/>
      <c r="N24" s="586"/>
      <c r="O24" s="586"/>
      <c r="P24" s="586"/>
      <c r="Q24" s="587"/>
      <c r="R24" s="588">
        <v>39281</v>
      </c>
      <c r="S24" s="589"/>
      <c r="T24" s="589"/>
      <c r="U24" s="589"/>
      <c r="V24" s="589"/>
      <c r="W24" s="589"/>
      <c r="X24" s="589"/>
      <c r="Y24" s="590"/>
      <c r="Z24" s="641">
        <v>0.7</v>
      </c>
      <c r="AA24" s="641"/>
      <c r="AB24" s="641"/>
      <c r="AC24" s="641"/>
      <c r="AD24" s="642" t="s">
        <v>109</v>
      </c>
      <c r="AE24" s="642"/>
      <c r="AF24" s="642"/>
      <c r="AG24" s="642"/>
      <c r="AH24" s="642"/>
      <c r="AI24" s="642"/>
      <c r="AJ24" s="642"/>
      <c r="AK24" s="642"/>
      <c r="AL24" s="611" t="s">
        <v>109</v>
      </c>
      <c r="AM24" s="643"/>
      <c r="AN24" s="643"/>
      <c r="AO24" s="644"/>
      <c r="AP24" s="682" t="s">
        <v>269</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1863800</v>
      </c>
      <c r="CS24" s="639"/>
      <c r="CT24" s="639"/>
      <c r="CU24" s="639"/>
      <c r="CV24" s="639"/>
      <c r="CW24" s="639"/>
      <c r="CX24" s="639"/>
      <c r="CY24" s="686"/>
      <c r="CZ24" s="690">
        <v>33.4</v>
      </c>
      <c r="DA24" s="691"/>
      <c r="DB24" s="691"/>
      <c r="DC24" s="692"/>
      <c r="DD24" s="685">
        <v>1540480</v>
      </c>
      <c r="DE24" s="639"/>
      <c r="DF24" s="639"/>
      <c r="DG24" s="639"/>
      <c r="DH24" s="639"/>
      <c r="DI24" s="639"/>
      <c r="DJ24" s="639"/>
      <c r="DK24" s="686"/>
      <c r="DL24" s="685">
        <v>1529392</v>
      </c>
      <c r="DM24" s="639"/>
      <c r="DN24" s="639"/>
      <c r="DO24" s="639"/>
      <c r="DP24" s="639"/>
      <c r="DQ24" s="639"/>
      <c r="DR24" s="639"/>
      <c r="DS24" s="639"/>
      <c r="DT24" s="639"/>
      <c r="DU24" s="639"/>
      <c r="DV24" s="686"/>
      <c r="DW24" s="687">
        <v>44.4</v>
      </c>
      <c r="DX24" s="656"/>
      <c r="DY24" s="656"/>
      <c r="DZ24" s="656"/>
      <c r="EA24" s="656"/>
      <c r="EB24" s="656"/>
      <c r="EC24" s="688"/>
    </row>
    <row r="25" spans="2:133" ht="11.25" customHeight="1" x14ac:dyDescent="0.15">
      <c r="B25" s="585" t="s">
        <v>271</v>
      </c>
      <c r="C25" s="586"/>
      <c r="D25" s="586"/>
      <c r="E25" s="586"/>
      <c r="F25" s="586"/>
      <c r="G25" s="586"/>
      <c r="H25" s="586"/>
      <c r="I25" s="586"/>
      <c r="J25" s="586"/>
      <c r="K25" s="586"/>
      <c r="L25" s="586"/>
      <c r="M25" s="586"/>
      <c r="N25" s="586"/>
      <c r="O25" s="586"/>
      <c r="P25" s="586"/>
      <c r="Q25" s="587"/>
      <c r="R25" s="588">
        <v>355283</v>
      </c>
      <c r="S25" s="589"/>
      <c r="T25" s="589"/>
      <c r="U25" s="589"/>
      <c r="V25" s="589"/>
      <c r="W25" s="589"/>
      <c r="X25" s="589"/>
      <c r="Y25" s="590"/>
      <c r="Z25" s="641">
        <v>5.9</v>
      </c>
      <c r="AA25" s="641"/>
      <c r="AB25" s="641"/>
      <c r="AC25" s="641"/>
      <c r="AD25" s="642" t="s">
        <v>109</v>
      </c>
      <c r="AE25" s="642"/>
      <c r="AF25" s="642"/>
      <c r="AG25" s="642"/>
      <c r="AH25" s="642"/>
      <c r="AI25" s="642"/>
      <c r="AJ25" s="642"/>
      <c r="AK25" s="642"/>
      <c r="AL25" s="611" t="s">
        <v>109</v>
      </c>
      <c r="AM25" s="643"/>
      <c r="AN25" s="643"/>
      <c r="AO25" s="644"/>
      <c r="AP25" s="682" t="s">
        <v>272</v>
      </c>
      <c r="AQ25" s="689"/>
      <c r="AR25" s="689"/>
      <c r="AS25" s="689"/>
      <c r="AT25" s="689"/>
      <c r="AU25" s="689"/>
      <c r="AV25" s="689"/>
      <c r="AW25" s="689"/>
      <c r="AX25" s="689"/>
      <c r="AY25" s="689"/>
      <c r="AZ25" s="689"/>
      <c r="BA25" s="689"/>
      <c r="BB25" s="689"/>
      <c r="BC25" s="689"/>
      <c r="BD25" s="689"/>
      <c r="BE25" s="689"/>
      <c r="BF25" s="684"/>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984182</v>
      </c>
      <c r="CS25" s="607"/>
      <c r="CT25" s="607"/>
      <c r="CU25" s="607"/>
      <c r="CV25" s="607"/>
      <c r="CW25" s="607"/>
      <c r="CX25" s="607"/>
      <c r="CY25" s="608"/>
      <c r="CZ25" s="591">
        <v>17.600000000000001</v>
      </c>
      <c r="DA25" s="609"/>
      <c r="DB25" s="609"/>
      <c r="DC25" s="610"/>
      <c r="DD25" s="594">
        <v>890054</v>
      </c>
      <c r="DE25" s="607"/>
      <c r="DF25" s="607"/>
      <c r="DG25" s="607"/>
      <c r="DH25" s="607"/>
      <c r="DI25" s="607"/>
      <c r="DJ25" s="607"/>
      <c r="DK25" s="608"/>
      <c r="DL25" s="594">
        <v>878966</v>
      </c>
      <c r="DM25" s="607"/>
      <c r="DN25" s="607"/>
      <c r="DO25" s="607"/>
      <c r="DP25" s="607"/>
      <c r="DQ25" s="607"/>
      <c r="DR25" s="607"/>
      <c r="DS25" s="607"/>
      <c r="DT25" s="607"/>
      <c r="DU25" s="607"/>
      <c r="DV25" s="608"/>
      <c r="DW25" s="611">
        <v>25.5</v>
      </c>
      <c r="DX25" s="612"/>
      <c r="DY25" s="612"/>
      <c r="DZ25" s="612"/>
      <c r="EA25" s="612"/>
      <c r="EB25" s="612"/>
      <c r="EC25" s="613"/>
    </row>
    <row r="26" spans="2:133" ht="11.25" customHeight="1" x14ac:dyDescent="0.15">
      <c r="B26" s="679" t="s">
        <v>274</v>
      </c>
      <c r="C26" s="680"/>
      <c r="D26" s="680"/>
      <c r="E26" s="680"/>
      <c r="F26" s="680"/>
      <c r="G26" s="680"/>
      <c r="H26" s="680"/>
      <c r="I26" s="680"/>
      <c r="J26" s="680"/>
      <c r="K26" s="680"/>
      <c r="L26" s="680"/>
      <c r="M26" s="680"/>
      <c r="N26" s="680"/>
      <c r="O26" s="680"/>
      <c r="P26" s="680"/>
      <c r="Q26" s="681"/>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82" t="s">
        <v>275</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614081</v>
      </c>
      <c r="CS26" s="589"/>
      <c r="CT26" s="589"/>
      <c r="CU26" s="589"/>
      <c r="CV26" s="589"/>
      <c r="CW26" s="589"/>
      <c r="CX26" s="589"/>
      <c r="CY26" s="590"/>
      <c r="CZ26" s="591">
        <v>11</v>
      </c>
      <c r="DA26" s="609"/>
      <c r="DB26" s="609"/>
      <c r="DC26" s="610"/>
      <c r="DD26" s="594">
        <v>526810</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x14ac:dyDescent="0.15">
      <c r="B27" s="585" t="s">
        <v>277</v>
      </c>
      <c r="C27" s="586"/>
      <c r="D27" s="586"/>
      <c r="E27" s="586"/>
      <c r="F27" s="586"/>
      <c r="G27" s="586"/>
      <c r="H27" s="586"/>
      <c r="I27" s="586"/>
      <c r="J27" s="586"/>
      <c r="K27" s="586"/>
      <c r="L27" s="586"/>
      <c r="M27" s="586"/>
      <c r="N27" s="586"/>
      <c r="O27" s="586"/>
      <c r="P27" s="586"/>
      <c r="Q27" s="587"/>
      <c r="R27" s="588">
        <v>263053</v>
      </c>
      <c r="S27" s="589"/>
      <c r="T27" s="589"/>
      <c r="U27" s="589"/>
      <c r="V27" s="589"/>
      <c r="W27" s="589"/>
      <c r="X27" s="589"/>
      <c r="Y27" s="590"/>
      <c r="Z27" s="641">
        <v>4.4000000000000004</v>
      </c>
      <c r="AA27" s="641"/>
      <c r="AB27" s="641"/>
      <c r="AC27" s="641"/>
      <c r="AD27" s="642" t="s">
        <v>109</v>
      </c>
      <c r="AE27" s="642"/>
      <c r="AF27" s="642"/>
      <c r="AG27" s="642"/>
      <c r="AH27" s="642"/>
      <c r="AI27" s="642"/>
      <c r="AJ27" s="642"/>
      <c r="AK27" s="642"/>
      <c r="AL27" s="611" t="s">
        <v>109</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731299</v>
      </c>
      <c r="BH27" s="589"/>
      <c r="BI27" s="589"/>
      <c r="BJ27" s="589"/>
      <c r="BK27" s="589"/>
      <c r="BL27" s="589"/>
      <c r="BM27" s="589"/>
      <c r="BN27" s="590"/>
      <c r="BO27" s="641">
        <v>100</v>
      </c>
      <c r="BP27" s="641"/>
      <c r="BQ27" s="641"/>
      <c r="BR27" s="641"/>
      <c r="BS27" s="594">
        <v>2852</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320733</v>
      </c>
      <c r="CS27" s="607"/>
      <c r="CT27" s="607"/>
      <c r="CU27" s="607"/>
      <c r="CV27" s="607"/>
      <c r="CW27" s="607"/>
      <c r="CX27" s="607"/>
      <c r="CY27" s="608"/>
      <c r="CZ27" s="591">
        <v>5.7</v>
      </c>
      <c r="DA27" s="609"/>
      <c r="DB27" s="609"/>
      <c r="DC27" s="610"/>
      <c r="DD27" s="594">
        <v>92789</v>
      </c>
      <c r="DE27" s="607"/>
      <c r="DF27" s="607"/>
      <c r="DG27" s="607"/>
      <c r="DH27" s="607"/>
      <c r="DI27" s="607"/>
      <c r="DJ27" s="607"/>
      <c r="DK27" s="608"/>
      <c r="DL27" s="594">
        <v>92789</v>
      </c>
      <c r="DM27" s="607"/>
      <c r="DN27" s="607"/>
      <c r="DO27" s="607"/>
      <c r="DP27" s="607"/>
      <c r="DQ27" s="607"/>
      <c r="DR27" s="607"/>
      <c r="DS27" s="607"/>
      <c r="DT27" s="607"/>
      <c r="DU27" s="607"/>
      <c r="DV27" s="608"/>
      <c r="DW27" s="611">
        <v>2.7</v>
      </c>
      <c r="DX27" s="612"/>
      <c r="DY27" s="612"/>
      <c r="DZ27" s="612"/>
      <c r="EA27" s="612"/>
      <c r="EB27" s="612"/>
      <c r="EC27" s="613"/>
    </row>
    <row r="28" spans="2:133" ht="11.25" customHeight="1" x14ac:dyDescent="0.15">
      <c r="B28" s="585" t="s">
        <v>280</v>
      </c>
      <c r="C28" s="586"/>
      <c r="D28" s="586"/>
      <c r="E28" s="586"/>
      <c r="F28" s="586"/>
      <c r="G28" s="586"/>
      <c r="H28" s="586"/>
      <c r="I28" s="586"/>
      <c r="J28" s="586"/>
      <c r="K28" s="586"/>
      <c r="L28" s="586"/>
      <c r="M28" s="586"/>
      <c r="N28" s="586"/>
      <c r="O28" s="586"/>
      <c r="P28" s="586"/>
      <c r="Q28" s="587"/>
      <c r="R28" s="588">
        <v>14677</v>
      </c>
      <c r="S28" s="589"/>
      <c r="T28" s="589"/>
      <c r="U28" s="589"/>
      <c r="V28" s="589"/>
      <c r="W28" s="589"/>
      <c r="X28" s="589"/>
      <c r="Y28" s="590"/>
      <c r="Z28" s="641">
        <v>0.2</v>
      </c>
      <c r="AA28" s="641"/>
      <c r="AB28" s="641"/>
      <c r="AC28" s="641"/>
      <c r="AD28" s="642" t="s">
        <v>109</v>
      </c>
      <c r="AE28" s="642"/>
      <c r="AF28" s="642"/>
      <c r="AG28" s="642"/>
      <c r="AH28" s="642"/>
      <c r="AI28" s="642"/>
      <c r="AJ28" s="642"/>
      <c r="AK28" s="642"/>
      <c r="AL28" s="611" t="s">
        <v>109</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558885</v>
      </c>
      <c r="CS28" s="589"/>
      <c r="CT28" s="589"/>
      <c r="CU28" s="589"/>
      <c r="CV28" s="589"/>
      <c r="CW28" s="589"/>
      <c r="CX28" s="589"/>
      <c r="CY28" s="590"/>
      <c r="CZ28" s="591">
        <v>10</v>
      </c>
      <c r="DA28" s="609"/>
      <c r="DB28" s="609"/>
      <c r="DC28" s="610"/>
      <c r="DD28" s="594">
        <v>557637</v>
      </c>
      <c r="DE28" s="589"/>
      <c r="DF28" s="589"/>
      <c r="DG28" s="589"/>
      <c r="DH28" s="589"/>
      <c r="DI28" s="589"/>
      <c r="DJ28" s="589"/>
      <c r="DK28" s="590"/>
      <c r="DL28" s="594">
        <v>557637</v>
      </c>
      <c r="DM28" s="589"/>
      <c r="DN28" s="589"/>
      <c r="DO28" s="589"/>
      <c r="DP28" s="589"/>
      <c r="DQ28" s="589"/>
      <c r="DR28" s="589"/>
      <c r="DS28" s="589"/>
      <c r="DT28" s="589"/>
      <c r="DU28" s="589"/>
      <c r="DV28" s="590"/>
      <c r="DW28" s="611">
        <v>16.2</v>
      </c>
      <c r="DX28" s="612"/>
      <c r="DY28" s="612"/>
      <c r="DZ28" s="612"/>
      <c r="EA28" s="612"/>
      <c r="EB28" s="612"/>
      <c r="EC28" s="613"/>
    </row>
    <row r="29" spans="2:133" ht="11.25" customHeight="1" x14ac:dyDescent="0.15">
      <c r="B29" s="585" t="s">
        <v>282</v>
      </c>
      <c r="C29" s="586"/>
      <c r="D29" s="586"/>
      <c r="E29" s="586"/>
      <c r="F29" s="586"/>
      <c r="G29" s="586"/>
      <c r="H29" s="586"/>
      <c r="I29" s="586"/>
      <c r="J29" s="586"/>
      <c r="K29" s="586"/>
      <c r="L29" s="586"/>
      <c r="M29" s="586"/>
      <c r="N29" s="586"/>
      <c r="O29" s="586"/>
      <c r="P29" s="586"/>
      <c r="Q29" s="587"/>
      <c r="R29" s="588">
        <v>81204</v>
      </c>
      <c r="S29" s="589"/>
      <c r="T29" s="589"/>
      <c r="U29" s="589"/>
      <c r="V29" s="589"/>
      <c r="W29" s="589"/>
      <c r="X29" s="589"/>
      <c r="Y29" s="590"/>
      <c r="Z29" s="641">
        <v>1.3</v>
      </c>
      <c r="AA29" s="641"/>
      <c r="AB29" s="641"/>
      <c r="AC29" s="641"/>
      <c r="AD29" s="642" t="s">
        <v>109</v>
      </c>
      <c r="AE29" s="642"/>
      <c r="AF29" s="642"/>
      <c r="AG29" s="642"/>
      <c r="AH29" s="642"/>
      <c r="AI29" s="642"/>
      <c r="AJ29" s="642"/>
      <c r="AK29" s="642"/>
      <c r="AL29" s="611" t="s">
        <v>109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76"/>
      <c r="BI29" s="676"/>
      <c r="BJ29" s="676"/>
      <c r="BK29" s="676"/>
      <c r="BL29" s="676"/>
      <c r="BM29" s="676"/>
      <c r="BN29" s="676"/>
      <c r="BO29" s="676"/>
      <c r="BP29" s="676"/>
      <c r="BQ29" s="677"/>
      <c r="BR29" s="648" t="s">
        <v>284</v>
      </c>
      <c r="BS29" s="676"/>
      <c r="BT29" s="676"/>
      <c r="BU29" s="676"/>
      <c r="BV29" s="676"/>
      <c r="BW29" s="676"/>
      <c r="BX29" s="676"/>
      <c r="BY29" s="676"/>
      <c r="BZ29" s="676"/>
      <c r="CA29" s="676"/>
      <c r="CB29" s="677"/>
      <c r="CD29" s="658" t="s">
        <v>285</v>
      </c>
      <c r="CE29" s="659"/>
      <c r="CF29" s="625" t="s">
        <v>286</v>
      </c>
      <c r="CG29" s="622"/>
      <c r="CH29" s="622"/>
      <c r="CI29" s="622"/>
      <c r="CJ29" s="622"/>
      <c r="CK29" s="622"/>
      <c r="CL29" s="622"/>
      <c r="CM29" s="622"/>
      <c r="CN29" s="622"/>
      <c r="CO29" s="622"/>
      <c r="CP29" s="622"/>
      <c r="CQ29" s="623"/>
      <c r="CR29" s="588">
        <v>558885</v>
      </c>
      <c r="CS29" s="607"/>
      <c r="CT29" s="607"/>
      <c r="CU29" s="607"/>
      <c r="CV29" s="607"/>
      <c r="CW29" s="607"/>
      <c r="CX29" s="607"/>
      <c r="CY29" s="608"/>
      <c r="CZ29" s="591">
        <v>10</v>
      </c>
      <c r="DA29" s="609"/>
      <c r="DB29" s="609"/>
      <c r="DC29" s="610"/>
      <c r="DD29" s="594">
        <v>557637</v>
      </c>
      <c r="DE29" s="607"/>
      <c r="DF29" s="607"/>
      <c r="DG29" s="607"/>
      <c r="DH29" s="607"/>
      <c r="DI29" s="607"/>
      <c r="DJ29" s="607"/>
      <c r="DK29" s="608"/>
      <c r="DL29" s="594">
        <v>557637</v>
      </c>
      <c r="DM29" s="607"/>
      <c r="DN29" s="607"/>
      <c r="DO29" s="607"/>
      <c r="DP29" s="607"/>
      <c r="DQ29" s="607"/>
      <c r="DR29" s="607"/>
      <c r="DS29" s="607"/>
      <c r="DT29" s="607"/>
      <c r="DU29" s="607"/>
      <c r="DV29" s="608"/>
      <c r="DW29" s="611">
        <v>16.2</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113000</v>
      </c>
      <c r="S30" s="589"/>
      <c r="T30" s="589"/>
      <c r="U30" s="589"/>
      <c r="V30" s="589"/>
      <c r="W30" s="589"/>
      <c r="X30" s="589"/>
      <c r="Y30" s="590"/>
      <c r="Z30" s="641">
        <v>1.9</v>
      </c>
      <c r="AA30" s="641"/>
      <c r="AB30" s="641"/>
      <c r="AC30" s="641"/>
      <c r="AD30" s="642" t="s">
        <v>109</v>
      </c>
      <c r="AE30" s="642"/>
      <c r="AF30" s="642"/>
      <c r="AG30" s="642"/>
      <c r="AH30" s="642"/>
      <c r="AI30" s="642"/>
      <c r="AJ30" s="642"/>
      <c r="AK30" s="642"/>
      <c r="AL30" s="611" t="s">
        <v>109</v>
      </c>
      <c r="AM30" s="643"/>
      <c r="AN30" s="643"/>
      <c r="AO30" s="644"/>
      <c r="AP30" s="664" t="s">
        <v>288</v>
      </c>
      <c r="AQ30" s="665"/>
      <c r="AR30" s="665"/>
      <c r="AS30" s="665"/>
      <c r="AT30" s="670" t="s">
        <v>289</v>
      </c>
      <c r="AU30" s="182"/>
      <c r="AV30" s="182"/>
      <c r="AW30" s="182"/>
      <c r="AX30" s="673" t="s">
        <v>167</v>
      </c>
      <c r="AY30" s="674"/>
      <c r="AZ30" s="674"/>
      <c r="BA30" s="674"/>
      <c r="BB30" s="674"/>
      <c r="BC30" s="674"/>
      <c r="BD30" s="674"/>
      <c r="BE30" s="674"/>
      <c r="BF30" s="675"/>
      <c r="BG30" s="654">
        <v>99</v>
      </c>
      <c r="BH30" s="655"/>
      <c r="BI30" s="655"/>
      <c r="BJ30" s="655"/>
      <c r="BK30" s="655"/>
      <c r="BL30" s="655"/>
      <c r="BM30" s="656">
        <v>95.6</v>
      </c>
      <c r="BN30" s="655"/>
      <c r="BO30" s="655"/>
      <c r="BP30" s="655"/>
      <c r="BQ30" s="657"/>
      <c r="BR30" s="654">
        <v>98.9</v>
      </c>
      <c r="BS30" s="655"/>
      <c r="BT30" s="655"/>
      <c r="BU30" s="655"/>
      <c r="BV30" s="655"/>
      <c r="BW30" s="655"/>
      <c r="BX30" s="656">
        <v>95.5</v>
      </c>
      <c r="BY30" s="655"/>
      <c r="BZ30" s="655"/>
      <c r="CA30" s="655"/>
      <c r="CB30" s="657"/>
      <c r="CD30" s="660"/>
      <c r="CE30" s="661"/>
      <c r="CF30" s="625" t="s">
        <v>290</v>
      </c>
      <c r="CG30" s="622"/>
      <c r="CH30" s="622"/>
      <c r="CI30" s="622"/>
      <c r="CJ30" s="622"/>
      <c r="CK30" s="622"/>
      <c r="CL30" s="622"/>
      <c r="CM30" s="622"/>
      <c r="CN30" s="622"/>
      <c r="CO30" s="622"/>
      <c r="CP30" s="622"/>
      <c r="CQ30" s="623"/>
      <c r="CR30" s="588">
        <v>509256</v>
      </c>
      <c r="CS30" s="589"/>
      <c r="CT30" s="589"/>
      <c r="CU30" s="589"/>
      <c r="CV30" s="589"/>
      <c r="CW30" s="589"/>
      <c r="CX30" s="589"/>
      <c r="CY30" s="590"/>
      <c r="CZ30" s="591">
        <v>9.1</v>
      </c>
      <c r="DA30" s="609"/>
      <c r="DB30" s="609"/>
      <c r="DC30" s="610"/>
      <c r="DD30" s="594">
        <v>508433</v>
      </c>
      <c r="DE30" s="589"/>
      <c r="DF30" s="589"/>
      <c r="DG30" s="589"/>
      <c r="DH30" s="589"/>
      <c r="DI30" s="589"/>
      <c r="DJ30" s="589"/>
      <c r="DK30" s="590"/>
      <c r="DL30" s="594">
        <v>508433</v>
      </c>
      <c r="DM30" s="589"/>
      <c r="DN30" s="589"/>
      <c r="DO30" s="589"/>
      <c r="DP30" s="589"/>
      <c r="DQ30" s="589"/>
      <c r="DR30" s="589"/>
      <c r="DS30" s="589"/>
      <c r="DT30" s="589"/>
      <c r="DU30" s="589"/>
      <c r="DV30" s="590"/>
      <c r="DW30" s="611">
        <v>14.8</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347887</v>
      </c>
      <c r="S31" s="589"/>
      <c r="T31" s="589"/>
      <c r="U31" s="589"/>
      <c r="V31" s="589"/>
      <c r="W31" s="589"/>
      <c r="X31" s="589"/>
      <c r="Y31" s="590"/>
      <c r="Z31" s="641">
        <v>5.8</v>
      </c>
      <c r="AA31" s="641"/>
      <c r="AB31" s="641"/>
      <c r="AC31" s="641"/>
      <c r="AD31" s="642" t="s">
        <v>109</v>
      </c>
      <c r="AE31" s="642"/>
      <c r="AF31" s="642"/>
      <c r="AG31" s="642"/>
      <c r="AH31" s="642"/>
      <c r="AI31" s="642"/>
      <c r="AJ31" s="642"/>
      <c r="AK31" s="642"/>
      <c r="AL31" s="611" t="s">
        <v>109</v>
      </c>
      <c r="AM31" s="643"/>
      <c r="AN31" s="643"/>
      <c r="AO31" s="644"/>
      <c r="AP31" s="666"/>
      <c r="AQ31" s="667"/>
      <c r="AR31" s="667"/>
      <c r="AS31" s="667"/>
      <c r="AT31" s="671"/>
      <c r="AU31" s="181" t="s">
        <v>292</v>
      </c>
      <c r="AV31" s="181"/>
      <c r="AW31" s="181"/>
      <c r="AX31" s="585" t="s">
        <v>293</v>
      </c>
      <c r="AY31" s="586"/>
      <c r="AZ31" s="586"/>
      <c r="BA31" s="586"/>
      <c r="BB31" s="586"/>
      <c r="BC31" s="586"/>
      <c r="BD31" s="586"/>
      <c r="BE31" s="586"/>
      <c r="BF31" s="587"/>
      <c r="BG31" s="652">
        <v>99.2</v>
      </c>
      <c r="BH31" s="607"/>
      <c r="BI31" s="607"/>
      <c r="BJ31" s="607"/>
      <c r="BK31" s="607"/>
      <c r="BL31" s="607"/>
      <c r="BM31" s="643">
        <v>96.9</v>
      </c>
      <c r="BN31" s="653"/>
      <c r="BO31" s="653"/>
      <c r="BP31" s="653"/>
      <c r="BQ31" s="617"/>
      <c r="BR31" s="652">
        <v>99.2</v>
      </c>
      <c r="BS31" s="607"/>
      <c r="BT31" s="607"/>
      <c r="BU31" s="607"/>
      <c r="BV31" s="607"/>
      <c r="BW31" s="607"/>
      <c r="BX31" s="643">
        <v>96.6</v>
      </c>
      <c r="BY31" s="653"/>
      <c r="BZ31" s="653"/>
      <c r="CA31" s="653"/>
      <c r="CB31" s="617"/>
      <c r="CD31" s="660"/>
      <c r="CE31" s="661"/>
      <c r="CF31" s="625" t="s">
        <v>294</v>
      </c>
      <c r="CG31" s="622"/>
      <c r="CH31" s="622"/>
      <c r="CI31" s="622"/>
      <c r="CJ31" s="622"/>
      <c r="CK31" s="622"/>
      <c r="CL31" s="622"/>
      <c r="CM31" s="622"/>
      <c r="CN31" s="622"/>
      <c r="CO31" s="622"/>
      <c r="CP31" s="622"/>
      <c r="CQ31" s="623"/>
      <c r="CR31" s="588">
        <v>49629</v>
      </c>
      <c r="CS31" s="607"/>
      <c r="CT31" s="607"/>
      <c r="CU31" s="607"/>
      <c r="CV31" s="607"/>
      <c r="CW31" s="607"/>
      <c r="CX31" s="607"/>
      <c r="CY31" s="608"/>
      <c r="CZ31" s="591">
        <v>0.9</v>
      </c>
      <c r="DA31" s="609"/>
      <c r="DB31" s="609"/>
      <c r="DC31" s="610"/>
      <c r="DD31" s="594">
        <v>49204</v>
      </c>
      <c r="DE31" s="607"/>
      <c r="DF31" s="607"/>
      <c r="DG31" s="607"/>
      <c r="DH31" s="607"/>
      <c r="DI31" s="607"/>
      <c r="DJ31" s="607"/>
      <c r="DK31" s="608"/>
      <c r="DL31" s="594">
        <v>49204</v>
      </c>
      <c r="DM31" s="607"/>
      <c r="DN31" s="607"/>
      <c r="DO31" s="607"/>
      <c r="DP31" s="607"/>
      <c r="DQ31" s="607"/>
      <c r="DR31" s="607"/>
      <c r="DS31" s="607"/>
      <c r="DT31" s="607"/>
      <c r="DU31" s="607"/>
      <c r="DV31" s="608"/>
      <c r="DW31" s="611">
        <v>1.4</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77962</v>
      </c>
      <c r="S32" s="589"/>
      <c r="T32" s="589"/>
      <c r="U32" s="589"/>
      <c r="V32" s="589"/>
      <c r="W32" s="589"/>
      <c r="X32" s="589"/>
      <c r="Y32" s="590"/>
      <c r="Z32" s="641">
        <v>1.3</v>
      </c>
      <c r="AA32" s="641"/>
      <c r="AB32" s="641"/>
      <c r="AC32" s="641"/>
      <c r="AD32" s="642">
        <v>855</v>
      </c>
      <c r="AE32" s="642"/>
      <c r="AF32" s="642"/>
      <c r="AG32" s="642"/>
      <c r="AH32" s="642"/>
      <c r="AI32" s="642"/>
      <c r="AJ32" s="642"/>
      <c r="AK32" s="642"/>
      <c r="AL32" s="611">
        <v>0</v>
      </c>
      <c r="AM32" s="643"/>
      <c r="AN32" s="643"/>
      <c r="AO32" s="644"/>
      <c r="AP32" s="668"/>
      <c r="AQ32" s="669"/>
      <c r="AR32" s="669"/>
      <c r="AS32" s="669"/>
      <c r="AT32" s="672"/>
      <c r="AU32" s="183"/>
      <c r="AV32" s="183"/>
      <c r="AW32" s="183"/>
      <c r="AX32" s="569" t="s">
        <v>296</v>
      </c>
      <c r="AY32" s="570"/>
      <c r="AZ32" s="570"/>
      <c r="BA32" s="570"/>
      <c r="BB32" s="570"/>
      <c r="BC32" s="570"/>
      <c r="BD32" s="570"/>
      <c r="BE32" s="570"/>
      <c r="BF32" s="571"/>
      <c r="BG32" s="651">
        <v>98.7</v>
      </c>
      <c r="BH32" s="573"/>
      <c r="BI32" s="573"/>
      <c r="BJ32" s="573"/>
      <c r="BK32" s="573"/>
      <c r="BL32" s="573"/>
      <c r="BM32" s="636">
        <v>93.9</v>
      </c>
      <c r="BN32" s="573"/>
      <c r="BO32" s="573"/>
      <c r="BP32" s="573"/>
      <c r="BQ32" s="630"/>
      <c r="BR32" s="651">
        <v>98.6</v>
      </c>
      <c r="BS32" s="573"/>
      <c r="BT32" s="573"/>
      <c r="BU32" s="573"/>
      <c r="BV32" s="573"/>
      <c r="BW32" s="573"/>
      <c r="BX32" s="636">
        <v>94</v>
      </c>
      <c r="BY32" s="573"/>
      <c r="BZ32" s="573"/>
      <c r="CA32" s="573"/>
      <c r="CB32" s="630"/>
      <c r="CD32" s="662"/>
      <c r="CE32" s="663"/>
      <c r="CF32" s="625" t="s">
        <v>297</v>
      </c>
      <c r="CG32" s="622"/>
      <c r="CH32" s="622"/>
      <c r="CI32" s="622"/>
      <c r="CJ32" s="622"/>
      <c r="CK32" s="622"/>
      <c r="CL32" s="622"/>
      <c r="CM32" s="622"/>
      <c r="CN32" s="622"/>
      <c r="CO32" s="622"/>
      <c r="CP32" s="622"/>
      <c r="CQ32" s="623"/>
      <c r="CR32" s="588" t="s">
        <v>109</v>
      </c>
      <c r="CS32" s="589"/>
      <c r="CT32" s="589"/>
      <c r="CU32" s="589"/>
      <c r="CV32" s="589"/>
      <c r="CW32" s="589"/>
      <c r="CX32" s="589"/>
      <c r="CY32" s="590"/>
      <c r="CZ32" s="591" t="s">
        <v>109</v>
      </c>
      <c r="DA32" s="609"/>
      <c r="DB32" s="609"/>
      <c r="DC32" s="610"/>
      <c r="DD32" s="594" t="s">
        <v>109</v>
      </c>
      <c r="DE32" s="589"/>
      <c r="DF32" s="589"/>
      <c r="DG32" s="589"/>
      <c r="DH32" s="589"/>
      <c r="DI32" s="589"/>
      <c r="DJ32" s="589"/>
      <c r="DK32" s="590"/>
      <c r="DL32" s="594" t="s">
        <v>109</v>
      </c>
      <c r="DM32" s="589"/>
      <c r="DN32" s="589"/>
      <c r="DO32" s="589"/>
      <c r="DP32" s="589"/>
      <c r="DQ32" s="589"/>
      <c r="DR32" s="589"/>
      <c r="DS32" s="589"/>
      <c r="DT32" s="589"/>
      <c r="DU32" s="589"/>
      <c r="DV32" s="590"/>
      <c r="DW32" s="611" t="s">
        <v>109</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947000</v>
      </c>
      <c r="S33" s="589"/>
      <c r="T33" s="589"/>
      <c r="U33" s="589"/>
      <c r="V33" s="589"/>
      <c r="W33" s="589"/>
      <c r="X33" s="589"/>
      <c r="Y33" s="590"/>
      <c r="Z33" s="641">
        <v>15.7</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3313266</v>
      </c>
      <c r="CS33" s="607"/>
      <c r="CT33" s="607"/>
      <c r="CU33" s="607"/>
      <c r="CV33" s="607"/>
      <c r="CW33" s="607"/>
      <c r="CX33" s="607"/>
      <c r="CY33" s="608"/>
      <c r="CZ33" s="591">
        <v>59.4</v>
      </c>
      <c r="DA33" s="609"/>
      <c r="DB33" s="609"/>
      <c r="DC33" s="610"/>
      <c r="DD33" s="594">
        <v>2231921</v>
      </c>
      <c r="DE33" s="607"/>
      <c r="DF33" s="607"/>
      <c r="DG33" s="607"/>
      <c r="DH33" s="607"/>
      <c r="DI33" s="607"/>
      <c r="DJ33" s="607"/>
      <c r="DK33" s="608"/>
      <c r="DL33" s="594">
        <v>1674689</v>
      </c>
      <c r="DM33" s="607"/>
      <c r="DN33" s="607"/>
      <c r="DO33" s="607"/>
      <c r="DP33" s="607"/>
      <c r="DQ33" s="607"/>
      <c r="DR33" s="607"/>
      <c r="DS33" s="607"/>
      <c r="DT33" s="607"/>
      <c r="DU33" s="607"/>
      <c r="DV33" s="608"/>
      <c r="DW33" s="611">
        <v>48.6</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798386</v>
      </c>
      <c r="CS34" s="589"/>
      <c r="CT34" s="589"/>
      <c r="CU34" s="589"/>
      <c r="CV34" s="589"/>
      <c r="CW34" s="589"/>
      <c r="CX34" s="589"/>
      <c r="CY34" s="590"/>
      <c r="CZ34" s="591">
        <v>14.3</v>
      </c>
      <c r="DA34" s="609"/>
      <c r="DB34" s="609"/>
      <c r="DC34" s="610"/>
      <c r="DD34" s="594">
        <v>529019</v>
      </c>
      <c r="DE34" s="589"/>
      <c r="DF34" s="589"/>
      <c r="DG34" s="589"/>
      <c r="DH34" s="589"/>
      <c r="DI34" s="589"/>
      <c r="DJ34" s="589"/>
      <c r="DK34" s="590"/>
      <c r="DL34" s="594">
        <v>357934</v>
      </c>
      <c r="DM34" s="589"/>
      <c r="DN34" s="589"/>
      <c r="DO34" s="589"/>
      <c r="DP34" s="589"/>
      <c r="DQ34" s="589"/>
      <c r="DR34" s="589"/>
      <c r="DS34" s="589"/>
      <c r="DT34" s="589"/>
      <c r="DU34" s="589"/>
      <c r="DV34" s="590"/>
      <c r="DW34" s="611">
        <v>10.4</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184000</v>
      </c>
      <c r="S35" s="589"/>
      <c r="T35" s="589"/>
      <c r="U35" s="589"/>
      <c r="V35" s="589"/>
      <c r="W35" s="589"/>
      <c r="X35" s="589"/>
      <c r="Y35" s="590"/>
      <c r="Z35" s="641">
        <v>3</v>
      </c>
      <c r="AA35" s="641"/>
      <c r="AB35" s="641"/>
      <c r="AC35" s="641"/>
      <c r="AD35" s="642" t="s">
        <v>109</v>
      </c>
      <c r="AE35" s="642"/>
      <c r="AF35" s="642"/>
      <c r="AG35" s="642"/>
      <c r="AH35" s="642"/>
      <c r="AI35" s="642"/>
      <c r="AJ35" s="642"/>
      <c r="AK35" s="642"/>
      <c r="AL35" s="611" t="s">
        <v>109</v>
      </c>
      <c r="AM35" s="643"/>
      <c r="AN35" s="643"/>
      <c r="AO35" s="644"/>
      <c r="AP35" s="186"/>
      <c r="AQ35" s="645" t="s">
        <v>305</v>
      </c>
      <c r="AR35" s="646"/>
      <c r="AS35" s="646"/>
      <c r="AT35" s="646"/>
      <c r="AU35" s="646"/>
      <c r="AV35" s="646"/>
      <c r="AW35" s="646"/>
      <c r="AX35" s="646"/>
      <c r="AY35" s="647"/>
      <c r="AZ35" s="638">
        <v>1500624</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19730</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20585</v>
      </c>
      <c r="CS35" s="607"/>
      <c r="CT35" s="607"/>
      <c r="CU35" s="607"/>
      <c r="CV35" s="607"/>
      <c r="CW35" s="607"/>
      <c r="CX35" s="607"/>
      <c r="CY35" s="608"/>
      <c r="CZ35" s="591">
        <v>0.4</v>
      </c>
      <c r="DA35" s="609"/>
      <c r="DB35" s="609"/>
      <c r="DC35" s="610"/>
      <c r="DD35" s="594">
        <v>14452</v>
      </c>
      <c r="DE35" s="607"/>
      <c r="DF35" s="607"/>
      <c r="DG35" s="607"/>
      <c r="DH35" s="607"/>
      <c r="DI35" s="607"/>
      <c r="DJ35" s="607"/>
      <c r="DK35" s="608"/>
      <c r="DL35" s="594">
        <v>14452</v>
      </c>
      <c r="DM35" s="607"/>
      <c r="DN35" s="607"/>
      <c r="DO35" s="607"/>
      <c r="DP35" s="607"/>
      <c r="DQ35" s="607"/>
      <c r="DR35" s="607"/>
      <c r="DS35" s="607"/>
      <c r="DT35" s="607"/>
      <c r="DU35" s="607"/>
      <c r="DV35" s="608"/>
      <c r="DW35" s="611">
        <v>0.4</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6042574</v>
      </c>
      <c r="S36" s="629"/>
      <c r="T36" s="629"/>
      <c r="U36" s="629"/>
      <c r="V36" s="629"/>
      <c r="W36" s="629"/>
      <c r="X36" s="629"/>
      <c r="Y36" s="632"/>
      <c r="Z36" s="633">
        <v>100</v>
      </c>
      <c r="AA36" s="633"/>
      <c r="AB36" s="633"/>
      <c r="AC36" s="633"/>
      <c r="AD36" s="634">
        <v>3261865</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806291</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12</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1612954</v>
      </c>
      <c r="CS36" s="589"/>
      <c r="CT36" s="589"/>
      <c r="CU36" s="589"/>
      <c r="CV36" s="589"/>
      <c r="CW36" s="589"/>
      <c r="CX36" s="589"/>
      <c r="CY36" s="590"/>
      <c r="CZ36" s="591">
        <v>28.9</v>
      </c>
      <c r="DA36" s="609"/>
      <c r="DB36" s="609"/>
      <c r="DC36" s="610"/>
      <c r="DD36" s="594">
        <v>938629</v>
      </c>
      <c r="DE36" s="589"/>
      <c r="DF36" s="589"/>
      <c r="DG36" s="589"/>
      <c r="DH36" s="589"/>
      <c r="DI36" s="589"/>
      <c r="DJ36" s="589"/>
      <c r="DK36" s="590"/>
      <c r="DL36" s="594">
        <v>786786</v>
      </c>
      <c r="DM36" s="589"/>
      <c r="DN36" s="589"/>
      <c r="DO36" s="589"/>
      <c r="DP36" s="589"/>
      <c r="DQ36" s="589"/>
      <c r="DR36" s="589"/>
      <c r="DS36" s="589"/>
      <c r="DT36" s="589"/>
      <c r="DU36" s="589"/>
      <c r="DV36" s="590"/>
      <c r="DW36" s="611">
        <v>22.8</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v>173511</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1456</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472229</v>
      </c>
      <c r="CS37" s="607"/>
      <c r="CT37" s="607"/>
      <c r="CU37" s="607"/>
      <c r="CV37" s="607"/>
      <c r="CW37" s="607"/>
      <c r="CX37" s="607"/>
      <c r="CY37" s="608"/>
      <c r="CZ37" s="591">
        <v>8.5</v>
      </c>
      <c r="DA37" s="609"/>
      <c r="DB37" s="609"/>
      <c r="DC37" s="610"/>
      <c r="DD37" s="594">
        <v>466461</v>
      </c>
      <c r="DE37" s="607"/>
      <c r="DF37" s="607"/>
      <c r="DG37" s="607"/>
      <c r="DH37" s="607"/>
      <c r="DI37" s="607"/>
      <c r="DJ37" s="607"/>
      <c r="DK37" s="608"/>
      <c r="DL37" s="594">
        <v>422352</v>
      </c>
      <c r="DM37" s="607"/>
      <c r="DN37" s="607"/>
      <c r="DO37" s="607"/>
      <c r="DP37" s="607"/>
      <c r="DQ37" s="607"/>
      <c r="DR37" s="607"/>
      <c r="DS37" s="607"/>
      <c r="DT37" s="607"/>
      <c r="DU37" s="607"/>
      <c r="DV37" s="608"/>
      <c r="DW37" s="611">
        <v>12.3</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v>43097</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2620</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679938</v>
      </c>
      <c r="CS38" s="589"/>
      <c r="CT38" s="589"/>
      <c r="CU38" s="589"/>
      <c r="CV38" s="589"/>
      <c r="CW38" s="589"/>
      <c r="CX38" s="589"/>
      <c r="CY38" s="590"/>
      <c r="CZ38" s="591">
        <v>12.2</v>
      </c>
      <c r="DA38" s="609"/>
      <c r="DB38" s="609"/>
      <c r="DC38" s="610"/>
      <c r="DD38" s="594">
        <v>580657</v>
      </c>
      <c r="DE38" s="589"/>
      <c r="DF38" s="589"/>
      <c r="DG38" s="589"/>
      <c r="DH38" s="589"/>
      <c r="DI38" s="589"/>
      <c r="DJ38" s="589"/>
      <c r="DK38" s="590"/>
      <c r="DL38" s="594">
        <v>513717</v>
      </c>
      <c r="DM38" s="589"/>
      <c r="DN38" s="589"/>
      <c r="DO38" s="589"/>
      <c r="DP38" s="589"/>
      <c r="DQ38" s="589"/>
      <c r="DR38" s="589"/>
      <c r="DS38" s="589"/>
      <c r="DT38" s="589"/>
      <c r="DU38" s="589"/>
      <c r="DV38" s="590"/>
      <c r="DW38" s="611">
        <v>14.9</v>
      </c>
      <c r="DX38" s="612"/>
      <c r="DY38" s="612"/>
      <c r="DZ38" s="612"/>
      <c r="EA38" s="612"/>
      <c r="EB38" s="612"/>
      <c r="EC38" s="613"/>
    </row>
    <row r="39" spans="2:133" ht="11.25" customHeight="1" x14ac:dyDescent="0.15">
      <c r="AQ39" s="614" t="s">
        <v>318</v>
      </c>
      <c r="AR39" s="615"/>
      <c r="AS39" s="615"/>
      <c r="AT39" s="615"/>
      <c r="AU39" s="615"/>
      <c r="AV39" s="615"/>
      <c r="AW39" s="615"/>
      <c r="AX39" s="615"/>
      <c r="AY39" s="616"/>
      <c r="AZ39" s="588">
        <v>14395</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89</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199603</v>
      </c>
      <c r="CS39" s="607"/>
      <c r="CT39" s="607"/>
      <c r="CU39" s="607"/>
      <c r="CV39" s="607"/>
      <c r="CW39" s="607"/>
      <c r="CX39" s="607"/>
      <c r="CY39" s="608"/>
      <c r="CZ39" s="591">
        <v>3.6</v>
      </c>
      <c r="DA39" s="609"/>
      <c r="DB39" s="609"/>
      <c r="DC39" s="610"/>
      <c r="DD39" s="594">
        <v>167364</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90381</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107</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1800</v>
      </c>
      <c r="CS40" s="589"/>
      <c r="CT40" s="589"/>
      <c r="CU40" s="589"/>
      <c r="CV40" s="589"/>
      <c r="CW40" s="589"/>
      <c r="CX40" s="589"/>
      <c r="CY40" s="590"/>
      <c r="CZ40" s="591">
        <v>0</v>
      </c>
      <c r="DA40" s="609"/>
      <c r="DB40" s="609"/>
      <c r="DC40" s="610"/>
      <c r="DD40" s="594">
        <v>1800</v>
      </c>
      <c r="DE40" s="589"/>
      <c r="DF40" s="589"/>
      <c r="DG40" s="589"/>
      <c r="DH40" s="589"/>
      <c r="DI40" s="589"/>
      <c r="DJ40" s="589"/>
      <c r="DK40" s="590"/>
      <c r="DL40" s="594">
        <v>1800</v>
      </c>
      <c r="DM40" s="589"/>
      <c r="DN40" s="589"/>
      <c r="DO40" s="589"/>
      <c r="DP40" s="589"/>
      <c r="DQ40" s="589"/>
      <c r="DR40" s="589"/>
      <c r="DS40" s="589"/>
      <c r="DT40" s="589"/>
      <c r="DU40" s="589"/>
      <c r="DV40" s="590"/>
      <c r="DW40" s="611">
        <v>0.1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372949</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340</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404311</v>
      </c>
      <c r="CS42" s="589"/>
      <c r="CT42" s="589"/>
      <c r="CU42" s="589"/>
      <c r="CV42" s="589"/>
      <c r="CW42" s="589"/>
      <c r="CX42" s="589"/>
      <c r="CY42" s="590"/>
      <c r="CZ42" s="591">
        <v>7.2</v>
      </c>
      <c r="DA42" s="592"/>
      <c r="DB42" s="592"/>
      <c r="DC42" s="593"/>
      <c r="DD42" s="594">
        <v>106613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18815</v>
      </c>
      <c r="CS43" s="607"/>
      <c r="CT43" s="607"/>
      <c r="CU43" s="607"/>
      <c r="CV43" s="607"/>
      <c r="CW43" s="607"/>
      <c r="CX43" s="607"/>
      <c r="CY43" s="608"/>
      <c r="CZ43" s="591">
        <v>0.3</v>
      </c>
      <c r="DA43" s="609"/>
      <c r="DB43" s="609"/>
      <c r="DC43" s="610"/>
      <c r="DD43" s="594">
        <v>18815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332</v>
      </c>
      <c r="CD44" s="601" t="s">
        <v>285</v>
      </c>
      <c r="CE44" s="602"/>
      <c r="CF44" s="585" t="s">
        <v>333</v>
      </c>
      <c r="CG44" s="586"/>
      <c r="CH44" s="586"/>
      <c r="CI44" s="586"/>
      <c r="CJ44" s="586"/>
      <c r="CK44" s="586"/>
      <c r="CL44" s="586"/>
      <c r="CM44" s="586"/>
      <c r="CN44" s="586"/>
      <c r="CO44" s="586"/>
      <c r="CP44" s="586"/>
      <c r="CQ44" s="587"/>
      <c r="CR44" s="588">
        <v>399748</v>
      </c>
      <c r="CS44" s="589"/>
      <c r="CT44" s="589"/>
      <c r="CU44" s="589"/>
      <c r="CV44" s="589"/>
      <c r="CW44" s="589"/>
      <c r="CX44" s="589"/>
      <c r="CY44" s="590"/>
      <c r="CZ44" s="591">
        <v>7.2</v>
      </c>
      <c r="DA44" s="592"/>
      <c r="DB44" s="592"/>
      <c r="DC44" s="593"/>
      <c r="DD44" s="594">
        <v>102050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334</v>
      </c>
      <c r="CG45" s="586"/>
      <c r="CH45" s="586"/>
      <c r="CI45" s="586"/>
      <c r="CJ45" s="586"/>
      <c r="CK45" s="586"/>
      <c r="CL45" s="586"/>
      <c r="CM45" s="586"/>
      <c r="CN45" s="586"/>
      <c r="CO45" s="586"/>
      <c r="CP45" s="586"/>
      <c r="CQ45" s="587"/>
      <c r="CR45" s="588">
        <v>120596</v>
      </c>
      <c r="CS45" s="607"/>
      <c r="CT45" s="607"/>
      <c r="CU45" s="607"/>
      <c r="CV45" s="607"/>
      <c r="CW45" s="607"/>
      <c r="CX45" s="607"/>
      <c r="CY45" s="608"/>
      <c r="CZ45" s="591">
        <v>2.2000000000000002</v>
      </c>
      <c r="DA45" s="609"/>
      <c r="DB45" s="609"/>
      <c r="DC45" s="610"/>
      <c r="DD45" s="594">
        <v>9991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335</v>
      </c>
      <c r="CG46" s="586"/>
      <c r="CH46" s="586"/>
      <c r="CI46" s="586"/>
      <c r="CJ46" s="586"/>
      <c r="CK46" s="586"/>
      <c r="CL46" s="586"/>
      <c r="CM46" s="586"/>
      <c r="CN46" s="586"/>
      <c r="CO46" s="586"/>
      <c r="CP46" s="586"/>
      <c r="CQ46" s="587"/>
      <c r="CR46" s="588">
        <v>269627</v>
      </c>
      <c r="CS46" s="589"/>
      <c r="CT46" s="589"/>
      <c r="CU46" s="589"/>
      <c r="CV46" s="589"/>
      <c r="CW46" s="589"/>
      <c r="CX46" s="589"/>
      <c r="CY46" s="590"/>
      <c r="CZ46" s="591">
        <v>4.8</v>
      </c>
      <c r="DA46" s="592"/>
      <c r="DB46" s="592"/>
      <c r="DC46" s="593"/>
      <c r="DD46" s="594">
        <v>86934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336</v>
      </c>
      <c r="CG47" s="586"/>
      <c r="CH47" s="586"/>
      <c r="CI47" s="586"/>
      <c r="CJ47" s="586"/>
      <c r="CK47" s="586"/>
      <c r="CL47" s="586"/>
      <c r="CM47" s="586"/>
      <c r="CN47" s="586"/>
      <c r="CO47" s="586"/>
      <c r="CP47" s="586"/>
      <c r="CQ47" s="587"/>
      <c r="CR47" s="588">
        <v>4563</v>
      </c>
      <c r="CS47" s="607"/>
      <c r="CT47" s="607"/>
      <c r="CU47" s="607"/>
      <c r="CV47" s="607"/>
      <c r="CW47" s="607"/>
      <c r="CX47" s="607"/>
      <c r="CY47" s="608"/>
      <c r="CZ47" s="591">
        <v>0.1</v>
      </c>
      <c r="DA47" s="609"/>
      <c r="DB47" s="609"/>
      <c r="DC47" s="610"/>
      <c r="DD47" s="594">
        <v>4563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337</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338</v>
      </c>
      <c r="CE49" s="570"/>
      <c r="CF49" s="570"/>
      <c r="CG49" s="570"/>
      <c r="CH49" s="570"/>
      <c r="CI49" s="570"/>
      <c r="CJ49" s="570"/>
      <c r="CK49" s="570"/>
      <c r="CL49" s="570"/>
      <c r="CM49" s="570"/>
      <c r="CN49" s="570"/>
      <c r="CO49" s="570"/>
      <c r="CP49" s="570"/>
      <c r="CQ49" s="571"/>
      <c r="CR49" s="572">
        <v>5581377</v>
      </c>
      <c r="CS49" s="573"/>
      <c r="CT49" s="573"/>
      <c r="CU49" s="573"/>
      <c r="CV49" s="573"/>
      <c r="CW49" s="573"/>
      <c r="CX49" s="573"/>
      <c r="CY49" s="574"/>
      <c r="CZ49" s="575">
        <v>100</v>
      </c>
      <c r="DA49" s="576"/>
      <c r="DB49" s="576"/>
      <c r="DC49" s="577"/>
      <c r="DD49" s="578">
        <v>3879014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361</v>
      </c>
      <c r="C7" s="1047"/>
      <c r="D7" s="1047"/>
      <c r="E7" s="1047"/>
      <c r="F7" s="1047"/>
      <c r="G7" s="1047"/>
      <c r="H7" s="1047"/>
      <c r="I7" s="1047"/>
      <c r="J7" s="1047"/>
      <c r="K7" s="1047"/>
      <c r="L7" s="1047"/>
      <c r="M7" s="1047"/>
      <c r="N7" s="1047"/>
      <c r="O7" s="1047"/>
      <c r="P7" s="1048"/>
      <c r="Q7" s="1100">
        <v>6042</v>
      </c>
      <c r="R7" s="1101"/>
      <c r="S7" s="1101"/>
      <c r="T7" s="1101"/>
      <c r="U7" s="1101"/>
      <c r="V7" s="1101">
        <v>5581</v>
      </c>
      <c r="W7" s="1101"/>
      <c r="X7" s="1101"/>
      <c r="Y7" s="1101"/>
      <c r="Z7" s="1101"/>
      <c r="AA7" s="1101">
        <v>461</v>
      </c>
      <c r="AB7" s="1101"/>
      <c r="AC7" s="1101"/>
      <c r="AD7" s="1101"/>
      <c r="AE7" s="1102"/>
      <c r="AF7" s="1103">
        <v>385</v>
      </c>
      <c r="AG7" s="1104"/>
      <c r="AH7" s="1104"/>
      <c r="AI7" s="1104"/>
      <c r="AJ7" s="1105"/>
      <c r="AK7" s="1087">
        <v>113</v>
      </c>
      <c r="AL7" s="1088"/>
      <c r="AM7" s="1088"/>
      <c r="AN7" s="1088"/>
      <c r="AO7" s="1088"/>
      <c r="AP7" s="1088">
        <v>5438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550</v>
      </c>
      <c r="BT7" s="1092"/>
      <c r="BU7" s="1092"/>
      <c r="BV7" s="1092"/>
      <c r="BW7" s="1092"/>
      <c r="BX7" s="1092"/>
      <c r="BY7" s="1092"/>
      <c r="BZ7" s="1092"/>
      <c r="CA7" s="1092"/>
      <c r="CB7" s="1092"/>
      <c r="CC7" s="1092"/>
      <c r="CD7" s="1092"/>
      <c r="CE7" s="1092"/>
      <c r="CF7" s="1092"/>
      <c r="CG7" s="1093"/>
      <c r="CH7" s="1084">
        <v>1</v>
      </c>
      <c r="CI7" s="1085"/>
      <c r="CJ7" s="1085"/>
      <c r="CK7" s="1085"/>
      <c r="CL7" s="1086"/>
      <c r="CM7" s="1084">
        <v>53</v>
      </c>
      <c r="CN7" s="1085"/>
      <c r="CO7" s="1085"/>
      <c r="CP7" s="1085"/>
      <c r="CQ7" s="1086"/>
      <c r="CR7" s="1084">
        <v>5</v>
      </c>
      <c r="CS7" s="1085"/>
      <c r="CT7" s="1085"/>
      <c r="CU7" s="1085"/>
      <c r="CV7" s="1086"/>
      <c r="CW7" s="1084" t="s">
        <v>540</v>
      </c>
      <c r="CX7" s="1085"/>
      <c r="CY7" s="1085"/>
      <c r="CZ7" s="1085"/>
      <c r="DA7" s="1086"/>
      <c r="DB7" s="1084">
        <v>87</v>
      </c>
      <c r="DC7" s="1085"/>
      <c r="DD7" s="1085"/>
      <c r="DE7" s="1085"/>
      <c r="DF7" s="1086"/>
      <c r="DG7" s="1084" t="s">
        <v>540</v>
      </c>
      <c r="DH7" s="1085"/>
      <c r="DI7" s="1085"/>
      <c r="DJ7" s="1085"/>
      <c r="DK7" s="1086"/>
      <c r="DL7" s="1084" t="s">
        <v>540</v>
      </c>
      <c r="DM7" s="1085"/>
      <c r="DN7" s="1085"/>
      <c r="DO7" s="1085"/>
      <c r="DP7" s="1086"/>
      <c r="DQ7" s="1084" t="s">
        <v>540</v>
      </c>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362</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363</v>
      </c>
      <c r="B23" s="940" t="s">
        <v>364</v>
      </c>
      <c r="C23" s="941"/>
      <c r="D23" s="941"/>
      <c r="E23" s="941"/>
      <c r="F23" s="941"/>
      <c r="G23" s="941"/>
      <c r="H23" s="941"/>
      <c r="I23" s="941"/>
      <c r="J23" s="941"/>
      <c r="K23" s="941"/>
      <c r="L23" s="941"/>
      <c r="M23" s="941"/>
      <c r="N23" s="941"/>
      <c r="O23" s="941"/>
      <c r="P23" s="942"/>
      <c r="Q23" s="1064">
        <v>6042</v>
      </c>
      <c r="R23" s="1065"/>
      <c r="S23" s="1065"/>
      <c r="T23" s="1065"/>
      <c r="U23" s="1065"/>
      <c r="V23" s="1065">
        <v>5581</v>
      </c>
      <c r="W23" s="1065"/>
      <c r="X23" s="1065"/>
      <c r="Y23" s="1065"/>
      <c r="Z23" s="1065"/>
      <c r="AA23" s="1065">
        <v>461</v>
      </c>
      <c r="AB23" s="1065"/>
      <c r="AC23" s="1065"/>
      <c r="AD23" s="1065"/>
      <c r="AE23" s="1066"/>
      <c r="AF23" s="1067">
        <v>385</v>
      </c>
      <c r="AG23" s="1065"/>
      <c r="AH23" s="1065"/>
      <c r="AI23" s="1065"/>
      <c r="AJ23" s="1068"/>
      <c r="AK23" s="1069"/>
      <c r="AL23" s="1070"/>
      <c r="AM23" s="1070"/>
      <c r="AN23" s="1070"/>
      <c r="AO23" s="1070"/>
      <c r="AP23" s="1065">
        <v>5438</v>
      </c>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344</v>
      </c>
      <c r="B26" s="992"/>
      <c r="C26" s="992"/>
      <c r="D26" s="992"/>
      <c r="E26" s="992"/>
      <c r="F26" s="992"/>
      <c r="G26" s="992"/>
      <c r="H26" s="992"/>
      <c r="I26" s="992"/>
      <c r="J26" s="992"/>
      <c r="K26" s="992"/>
      <c r="L26" s="992"/>
      <c r="M26" s="992"/>
      <c r="N26" s="992"/>
      <c r="O26" s="992"/>
      <c r="P26" s="993"/>
      <c r="Q26" s="997" t="s">
        <v>367</v>
      </c>
      <c r="R26" s="998"/>
      <c r="S26" s="998"/>
      <c r="T26" s="998"/>
      <c r="U26" s="999"/>
      <c r="V26" s="997" t="s">
        <v>368</v>
      </c>
      <c r="W26" s="998"/>
      <c r="X26" s="998"/>
      <c r="Y26" s="998"/>
      <c r="Z26" s="999"/>
      <c r="AA26" s="997" t="s">
        <v>369</v>
      </c>
      <c r="AB26" s="998"/>
      <c r="AC26" s="998"/>
      <c r="AD26" s="998"/>
      <c r="AE26" s="998"/>
      <c r="AF26" s="1055" t="s">
        <v>370</v>
      </c>
      <c r="AG26" s="1004"/>
      <c r="AH26" s="1004"/>
      <c r="AI26" s="1004"/>
      <c r="AJ26" s="1056"/>
      <c r="AK26" s="998" t="s">
        <v>371</v>
      </c>
      <c r="AL26" s="998"/>
      <c r="AM26" s="998"/>
      <c r="AN26" s="998"/>
      <c r="AO26" s="999"/>
      <c r="AP26" s="997" t="s">
        <v>372</v>
      </c>
      <c r="AQ26" s="998"/>
      <c r="AR26" s="998"/>
      <c r="AS26" s="998"/>
      <c r="AT26" s="999"/>
      <c r="AU26" s="997" t="s">
        <v>373</v>
      </c>
      <c r="AV26" s="998"/>
      <c r="AW26" s="998"/>
      <c r="AX26" s="998"/>
      <c r="AY26" s="999"/>
      <c r="AZ26" s="997" t="s">
        <v>374</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375</v>
      </c>
      <c r="C28" s="1047"/>
      <c r="D28" s="1047"/>
      <c r="E28" s="1047"/>
      <c r="F28" s="1047"/>
      <c r="G28" s="1047"/>
      <c r="H28" s="1047"/>
      <c r="I28" s="1047"/>
      <c r="J28" s="1047"/>
      <c r="K28" s="1047"/>
      <c r="L28" s="1047"/>
      <c r="M28" s="1047"/>
      <c r="N28" s="1047"/>
      <c r="O28" s="1047"/>
      <c r="P28" s="1048"/>
      <c r="Q28" s="1049">
        <v>1447</v>
      </c>
      <c r="R28" s="1050"/>
      <c r="S28" s="1050"/>
      <c r="T28" s="1050"/>
      <c r="U28" s="1050"/>
      <c r="V28" s="1050">
        <v>1427</v>
      </c>
      <c r="W28" s="1050"/>
      <c r="X28" s="1050"/>
      <c r="Y28" s="1050"/>
      <c r="Z28" s="1050"/>
      <c r="AA28" s="1050">
        <v>20</v>
      </c>
      <c r="AB28" s="1050"/>
      <c r="AC28" s="1050"/>
      <c r="AD28" s="1050"/>
      <c r="AE28" s="1051"/>
      <c r="AF28" s="1052">
        <v>20</v>
      </c>
      <c r="AG28" s="1050"/>
      <c r="AH28" s="1050"/>
      <c r="AI28" s="1050"/>
      <c r="AJ28" s="1053"/>
      <c r="AK28" s="1054">
        <v>127</v>
      </c>
      <c r="AL28" s="1042"/>
      <c r="AM28" s="1042"/>
      <c r="AN28" s="1042"/>
      <c r="AO28" s="1042"/>
      <c r="AP28" s="1042" t="s">
        <v>541</v>
      </c>
      <c r="AQ28" s="1042"/>
      <c r="AR28" s="1042"/>
      <c r="AS28" s="1042"/>
      <c r="AT28" s="1042"/>
      <c r="AU28" s="1042" t="s">
        <v>541</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376</v>
      </c>
      <c r="C29" s="1028"/>
      <c r="D29" s="1028"/>
      <c r="E29" s="1028"/>
      <c r="F29" s="1028"/>
      <c r="G29" s="1028"/>
      <c r="H29" s="1028"/>
      <c r="I29" s="1028"/>
      <c r="J29" s="1028"/>
      <c r="K29" s="1028"/>
      <c r="L29" s="1028"/>
      <c r="M29" s="1028"/>
      <c r="N29" s="1028"/>
      <c r="O29" s="1028"/>
      <c r="P29" s="1029"/>
      <c r="Q29" s="1039">
        <v>1145</v>
      </c>
      <c r="R29" s="1040"/>
      <c r="S29" s="1040"/>
      <c r="T29" s="1040"/>
      <c r="U29" s="1040"/>
      <c r="V29" s="1040">
        <v>1124</v>
      </c>
      <c r="W29" s="1040"/>
      <c r="X29" s="1040"/>
      <c r="Y29" s="1040"/>
      <c r="Z29" s="1040"/>
      <c r="AA29" s="1040">
        <v>21</v>
      </c>
      <c r="AB29" s="1040"/>
      <c r="AC29" s="1040"/>
      <c r="AD29" s="1040"/>
      <c r="AE29" s="1041"/>
      <c r="AF29" s="1033">
        <v>21</v>
      </c>
      <c r="AG29" s="1034"/>
      <c r="AH29" s="1034"/>
      <c r="AI29" s="1034"/>
      <c r="AJ29" s="1035"/>
      <c r="AK29" s="976">
        <v>176</v>
      </c>
      <c r="AL29" s="967"/>
      <c r="AM29" s="967"/>
      <c r="AN29" s="967"/>
      <c r="AO29" s="967"/>
      <c r="AP29" s="967" t="s">
        <v>541</v>
      </c>
      <c r="AQ29" s="967"/>
      <c r="AR29" s="967"/>
      <c r="AS29" s="967"/>
      <c r="AT29" s="967"/>
      <c r="AU29" s="967" t="s">
        <v>541</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377</v>
      </c>
      <c r="C30" s="1028"/>
      <c r="D30" s="1028"/>
      <c r="E30" s="1028"/>
      <c r="F30" s="1028"/>
      <c r="G30" s="1028"/>
      <c r="H30" s="1028"/>
      <c r="I30" s="1028"/>
      <c r="J30" s="1028"/>
      <c r="K30" s="1028"/>
      <c r="L30" s="1028"/>
      <c r="M30" s="1028"/>
      <c r="N30" s="1028"/>
      <c r="O30" s="1028"/>
      <c r="P30" s="1029"/>
      <c r="Q30" s="1039">
        <v>6</v>
      </c>
      <c r="R30" s="1040"/>
      <c r="S30" s="1040"/>
      <c r="T30" s="1040"/>
      <c r="U30" s="1040"/>
      <c r="V30" s="1040">
        <v>6</v>
      </c>
      <c r="W30" s="1040"/>
      <c r="X30" s="1040"/>
      <c r="Y30" s="1040"/>
      <c r="Z30" s="1040"/>
      <c r="AA30" s="1040" t="s">
        <v>551</v>
      </c>
      <c r="AB30" s="1040"/>
      <c r="AC30" s="1040"/>
      <c r="AD30" s="1040"/>
      <c r="AE30" s="1041"/>
      <c r="AF30" s="1033" t="s">
        <v>109</v>
      </c>
      <c r="AG30" s="1034"/>
      <c r="AH30" s="1034"/>
      <c r="AI30" s="1034"/>
      <c r="AJ30" s="1035"/>
      <c r="AK30" s="976">
        <v>2</v>
      </c>
      <c r="AL30" s="967"/>
      <c r="AM30" s="967"/>
      <c r="AN30" s="967"/>
      <c r="AO30" s="967"/>
      <c r="AP30" s="967" t="s">
        <v>541</v>
      </c>
      <c r="AQ30" s="967"/>
      <c r="AR30" s="967"/>
      <c r="AS30" s="967"/>
      <c r="AT30" s="967"/>
      <c r="AU30" s="967" t="s">
        <v>541</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378</v>
      </c>
      <c r="C31" s="1028"/>
      <c r="D31" s="1028"/>
      <c r="E31" s="1028"/>
      <c r="F31" s="1028"/>
      <c r="G31" s="1028"/>
      <c r="H31" s="1028"/>
      <c r="I31" s="1028"/>
      <c r="J31" s="1028"/>
      <c r="K31" s="1028"/>
      <c r="L31" s="1028"/>
      <c r="M31" s="1028"/>
      <c r="N31" s="1028"/>
      <c r="O31" s="1028"/>
      <c r="P31" s="1029"/>
      <c r="Q31" s="1039">
        <v>139</v>
      </c>
      <c r="R31" s="1040"/>
      <c r="S31" s="1040"/>
      <c r="T31" s="1040"/>
      <c r="U31" s="1040"/>
      <c r="V31" s="1040">
        <v>138</v>
      </c>
      <c r="W31" s="1040"/>
      <c r="X31" s="1040"/>
      <c r="Y31" s="1040"/>
      <c r="Z31" s="1040"/>
      <c r="AA31" s="1040">
        <v>0</v>
      </c>
      <c r="AB31" s="1040"/>
      <c r="AC31" s="1040"/>
      <c r="AD31" s="1040"/>
      <c r="AE31" s="1041"/>
      <c r="AF31" s="1033">
        <v>0</v>
      </c>
      <c r="AG31" s="1034"/>
      <c r="AH31" s="1034"/>
      <c r="AI31" s="1034"/>
      <c r="AJ31" s="1035"/>
      <c r="AK31" s="976">
        <v>56</v>
      </c>
      <c r="AL31" s="967"/>
      <c r="AM31" s="967"/>
      <c r="AN31" s="967"/>
      <c r="AO31" s="967"/>
      <c r="AP31" s="967" t="s">
        <v>541</v>
      </c>
      <c r="AQ31" s="967"/>
      <c r="AR31" s="967"/>
      <c r="AS31" s="967"/>
      <c r="AT31" s="967"/>
      <c r="AU31" s="967" t="s">
        <v>541</v>
      </c>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379</v>
      </c>
      <c r="C32" s="1028"/>
      <c r="D32" s="1028"/>
      <c r="E32" s="1028"/>
      <c r="F32" s="1028"/>
      <c r="G32" s="1028"/>
      <c r="H32" s="1028"/>
      <c r="I32" s="1028"/>
      <c r="J32" s="1028"/>
      <c r="K32" s="1028"/>
      <c r="L32" s="1028"/>
      <c r="M32" s="1028"/>
      <c r="N32" s="1028"/>
      <c r="O32" s="1028"/>
      <c r="P32" s="1029"/>
      <c r="Q32" s="1039">
        <v>198</v>
      </c>
      <c r="R32" s="1040"/>
      <c r="S32" s="1040"/>
      <c r="T32" s="1040"/>
      <c r="U32" s="1040"/>
      <c r="V32" s="1040">
        <v>182</v>
      </c>
      <c r="W32" s="1040"/>
      <c r="X32" s="1040"/>
      <c r="Y32" s="1040"/>
      <c r="Z32" s="1040"/>
      <c r="AA32" s="1040">
        <v>16</v>
      </c>
      <c r="AB32" s="1040"/>
      <c r="AC32" s="1040"/>
      <c r="AD32" s="1040"/>
      <c r="AE32" s="1041"/>
      <c r="AF32" s="1033">
        <v>283</v>
      </c>
      <c r="AG32" s="1034"/>
      <c r="AH32" s="1034"/>
      <c r="AI32" s="1034"/>
      <c r="AJ32" s="1035"/>
      <c r="AK32" s="976">
        <v>14</v>
      </c>
      <c r="AL32" s="967"/>
      <c r="AM32" s="967"/>
      <c r="AN32" s="967"/>
      <c r="AO32" s="967"/>
      <c r="AP32" s="967">
        <v>987</v>
      </c>
      <c r="AQ32" s="967"/>
      <c r="AR32" s="967"/>
      <c r="AS32" s="967"/>
      <c r="AT32" s="967"/>
      <c r="AU32" s="967">
        <v>38</v>
      </c>
      <c r="AV32" s="967"/>
      <c r="AW32" s="967"/>
      <c r="AX32" s="967"/>
      <c r="AY32" s="967"/>
      <c r="AZ32" s="1038" t="s">
        <v>542</v>
      </c>
      <c r="BA32" s="1038"/>
      <c r="BB32" s="1038"/>
      <c r="BC32" s="1038"/>
      <c r="BD32" s="1038"/>
      <c r="BE32" s="1022" t="s">
        <v>380</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381</v>
      </c>
      <c r="C33" s="1028"/>
      <c r="D33" s="1028"/>
      <c r="E33" s="1028"/>
      <c r="F33" s="1028"/>
      <c r="G33" s="1028"/>
      <c r="H33" s="1028"/>
      <c r="I33" s="1028"/>
      <c r="J33" s="1028"/>
      <c r="K33" s="1028"/>
      <c r="L33" s="1028"/>
      <c r="M33" s="1028"/>
      <c r="N33" s="1028"/>
      <c r="O33" s="1028"/>
      <c r="P33" s="1029"/>
      <c r="Q33" s="1039">
        <v>1383</v>
      </c>
      <c r="R33" s="1040"/>
      <c r="S33" s="1040"/>
      <c r="T33" s="1040"/>
      <c r="U33" s="1040"/>
      <c r="V33" s="1040">
        <v>1357</v>
      </c>
      <c r="W33" s="1040"/>
      <c r="X33" s="1040"/>
      <c r="Y33" s="1040"/>
      <c r="Z33" s="1040"/>
      <c r="AA33" s="1040">
        <v>26</v>
      </c>
      <c r="AB33" s="1040"/>
      <c r="AC33" s="1040"/>
      <c r="AD33" s="1040"/>
      <c r="AE33" s="1041"/>
      <c r="AF33" s="1033">
        <v>131</v>
      </c>
      <c r="AG33" s="1034"/>
      <c r="AH33" s="1034"/>
      <c r="AI33" s="1034"/>
      <c r="AJ33" s="1035"/>
      <c r="AK33" s="976">
        <v>284</v>
      </c>
      <c r="AL33" s="967"/>
      <c r="AM33" s="967"/>
      <c r="AN33" s="967"/>
      <c r="AO33" s="967"/>
      <c r="AP33" s="967">
        <v>993</v>
      </c>
      <c r="AQ33" s="967"/>
      <c r="AR33" s="967"/>
      <c r="AS33" s="967"/>
      <c r="AT33" s="967"/>
      <c r="AU33" s="967">
        <v>697</v>
      </c>
      <c r="AV33" s="967"/>
      <c r="AW33" s="967"/>
      <c r="AX33" s="967"/>
      <c r="AY33" s="967"/>
      <c r="AZ33" s="1038" t="s">
        <v>542</v>
      </c>
      <c r="BA33" s="1038"/>
      <c r="BB33" s="1038"/>
      <c r="BC33" s="1038"/>
      <c r="BD33" s="1038"/>
      <c r="BE33" s="1022" t="s">
        <v>380</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382</v>
      </c>
      <c r="C34" s="1028"/>
      <c r="D34" s="1028"/>
      <c r="E34" s="1028"/>
      <c r="F34" s="1028"/>
      <c r="G34" s="1028"/>
      <c r="H34" s="1028"/>
      <c r="I34" s="1028"/>
      <c r="J34" s="1028"/>
      <c r="K34" s="1028"/>
      <c r="L34" s="1028"/>
      <c r="M34" s="1028"/>
      <c r="N34" s="1028"/>
      <c r="O34" s="1028"/>
      <c r="P34" s="1029"/>
      <c r="Q34" s="1039">
        <v>857</v>
      </c>
      <c r="R34" s="1040"/>
      <c r="S34" s="1040"/>
      <c r="T34" s="1040"/>
      <c r="U34" s="1040"/>
      <c r="V34" s="1040">
        <v>819</v>
      </c>
      <c r="W34" s="1040"/>
      <c r="X34" s="1040"/>
      <c r="Y34" s="1040"/>
      <c r="Z34" s="1040"/>
      <c r="AA34" s="1040">
        <v>38</v>
      </c>
      <c r="AB34" s="1040"/>
      <c r="AC34" s="1040"/>
      <c r="AD34" s="1040"/>
      <c r="AE34" s="1041"/>
      <c r="AF34" s="1033">
        <v>38</v>
      </c>
      <c r="AG34" s="1034"/>
      <c r="AH34" s="1034"/>
      <c r="AI34" s="1034"/>
      <c r="AJ34" s="1035"/>
      <c r="AK34" s="976">
        <v>43</v>
      </c>
      <c r="AL34" s="967"/>
      <c r="AM34" s="967"/>
      <c r="AN34" s="967"/>
      <c r="AO34" s="967"/>
      <c r="AP34" s="967">
        <v>1329</v>
      </c>
      <c r="AQ34" s="967"/>
      <c r="AR34" s="967"/>
      <c r="AS34" s="967"/>
      <c r="AT34" s="967"/>
      <c r="AU34" s="967">
        <v>730</v>
      </c>
      <c r="AV34" s="967"/>
      <c r="AW34" s="967"/>
      <c r="AX34" s="967"/>
      <c r="AY34" s="967"/>
      <c r="AZ34" s="1038" t="s">
        <v>542</v>
      </c>
      <c r="BA34" s="1038"/>
      <c r="BB34" s="1038"/>
      <c r="BC34" s="1038"/>
      <c r="BD34" s="1038"/>
      <c r="BE34" s="1022" t="s">
        <v>383</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t="s">
        <v>384</v>
      </c>
      <c r="C35" s="1028"/>
      <c r="D35" s="1028"/>
      <c r="E35" s="1028"/>
      <c r="F35" s="1028"/>
      <c r="G35" s="1028"/>
      <c r="H35" s="1028"/>
      <c r="I35" s="1028"/>
      <c r="J35" s="1028"/>
      <c r="K35" s="1028"/>
      <c r="L35" s="1028"/>
      <c r="M35" s="1028"/>
      <c r="N35" s="1028"/>
      <c r="O35" s="1028"/>
      <c r="P35" s="1029"/>
      <c r="Q35" s="1039">
        <v>249</v>
      </c>
      <c r="R35" s="1040"/>
      <c r="S35" s="1040"/>
      <c r="T35" s="1040"/>
      <c r="U35" s="1040"/>
      <c r="V35" s="1040">
        <v>249</v>
      </c>
      <c r="W35" s="1040"/>
      <c r="X35" s="1040"/>
      <c r="Y35" s="1040"/>
      <c r="Z35" s="1040"/>
      <c r="AA35" s="1040" t="s">
        <v>540</v>
      </c>
      <c r="AB35" s="1040"/>
      <c r="AC35" s="1040"/>
      <c r="AD35" s="1040"/>
      <c r="AE35" s="1041"/>
      <c r="AF35" s="1033" t="s">
        <v>109</v>
      </c>
      <c r="AG35" s="1034"/>
      <c r="AH35" s="1034"/>
      <c r="AI35" s="1034"/>
      <c r="AJ35" s="1035"/>
      <c r="AK35" s="976">
        <v>158</v>
      </c>
      <c r="AL35" s="967"/>
      <c r="AM35" s="967"/>
      <c r="AN35" s="967"/>
      <c r="AO35" s="967"/>
      <c r="AP35" s="967">
        <v>2112</v>
      </c>
      <c r="AQ35" s="967"/>
      <c r="AR35" s="967"/>
      <c r="AS35" s="967"/>
      <c r="AT35" s="967"/>
      <c r="AU35" s="967">
        <v>1878</v>
      </c>
      <c r="AV35" s="967"/>
      <c r="AW35" s="967"/>
      <c r="AX35" s="967"/>
      <c r="AY35" s="967"/>
      <c r="AZ35" s="1038" t="s">
        <v>542</v>
      </c>
      <c r="BA35" s="1038"/>
      <c r="BB35" s="1038"/>
      <c r="BC35" s="1038"/>
      <c r="BD35" s="1038"/>
      <c r="BE35" s="1022" t="s">
        <v>383</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t="s">
        <v>385</v>
      </c>
      <c r="C36" s="1028"/>
      <c r="D36" s="1028"/>
      <c r="E36" s="1028"/>
      <c r="F36" s="1028"/>
      <c r="G36" s="1028"/>
      <c r="H36" s="1028"/>
      <c r="I36" s="1028"/>
      <c r="J36" s="1028"/>
      <c r="K36" s="1028"/>
      <c r="L36" s="1028"/>
      <c r="M36" s="1028"/>
      <c r="N36" s="1028"/>
      <c r="O36" s="1028"/>
      <c r="P36" s="1029"/>
      <c r="Q36" s="1039">
        <v>34</v>
      </c>
      <c r="R36" s="1040"/>
      <c r="S36" s="1040"/>
      <c r="T36" s="1040"/>
      <c r="U36" s="1040"/>
      <c r="V36" s="1040">
        <v>27</v>
      </c>
      <c r="W36" s="1040"/>
      <c r="X36" s="1040"/>
      <c r="Y36" s="1040"/>
      <c r="Z36" s="1040"/>
      <c r="AA36" s="1040">
        <v>7</v>
      </c>
      <c r="AB36" s="1040"/>
      <c r="AC36" s="1040"/>
      <c r="AD36" s="1040"/>
      <c r="AE36" s="1041"/>
      <c r="AF36" s="1033">
        <v>7</v>
      </c>
      <c r="AG36" s="1034"/>
      <c r="AH36" s="1034"/>
      <c r="AI36" s="1034"/>
      <c r="AJ36" s="1035"/>
      <c r="AK36" s="976">
        <v>15</v>
      </c>
      <c r="AL36" s="967"/>
      <c r="AM36" s="967"/>
      <c r="AN36" s="967"/>
      <c r="AO36" s="967"/>
      <c r="AP36" s="967">
        <v>190</v>
      </c>
      <c r="AQ36" s="967"/>
      <c r="AR36" s="967"/>
      <c r="AS36" s="967"/>
      <c r="AT36" s="967"/>
      <c r="AU36" s="967">
        <v>182</v>
      </c>
      <c r="AV36" s="967"/>
      <c r="AW36" s="967"/>
      <c r="AX36" s="967"/>
      <c r="AY36" s="967"/>
      <c r="AZ36" s="1038" t="s">
        <v>542</v>
      </c>
      <c r="BA36" s="1038"/>
      <c r="BB36" s="1038"/>
      <c r="BC36" s="1038"/>
      <c r="BD36" s="1038"/>
      <c r="BE36" s="1022" t="s">
        <v>383</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386</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363</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501</v>
      </c>
      <c r="AG63" s="955"/>
      <c r="AH63" s="955"/>
      <c r="AI63" s="955"/>
      <c r="AJ63" s="1020"/>
      <c r="AK63" s="1021"/>
      <c r="AL63" s="959"/>
      <c r="AM63" s="959"/>
      <c r="AN63" s="959"/>
      <c r="AO63" s="959"/>
      <c r="AP63" s="955">
        <v>5611</v>
      </c>
      <c r="AQ63" s="955"/>
      <c r="AR63" s="955"/>
      <c r="AS63" s="955"/>
      <c r="AT63" s="955"/>
      <c r="AU63" s="955">
        <v>3525</v>
      </c>
      <c r="AV63" s="955"/>
      <c r="AW63" s="955"/>
      <c r="AX63" s="955"/>
      <c r="AY63" s="955"/>
      <c r="AZ63" s="1015"/>
      <c r="BA63" s="1015"/>
      <c r="BB63" s="1015"/>
      <c r="BC63" s="1015"/>
      <c r="BD63" s="1015"/>
      <c r="BE63" s="956"/>
      <c r="BF63" s="956"/>
      <c r="BG63" s="956"/>
      <c r="BH63" s="956"/>
      <c r="BI63" s="957"/>
      <c r="BJ63" s="1016" t="s">
        <v>109</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389</v>
      </c>
      <c r="B66" s="992"/>
      <c r="C66" s="992"/>
      <c r="D66" s="992"/>
      <c r="E66" s="992"/>
      <c r="F66" s="992"/>
      <c r="G66" s="992"/>
      <c r="H66" s="992"/>
      <c r="I66" s="992"/>
      <c r="J66" s="992"/>
      <c r="K66" s="992"/>
      <c r="L66" s="992"/>
      <c r="M66" s="992"/>
      <c r="N66" s="992"/>
      <c r="O66" s="992"/>
      <c r="P66" s="993"/>
      <c r="Q66" s="997" t="s">
        <v>367</v>
      </c>
      <c r="R66" s="998"/>
      <c r="S66" s="998"/>
      <c r="T66" s="998"/>
      <c r="U66" s="999"/>
      <c r="V66" s="997" t="s">
        <v>368</v>
      </c>
      <c r="W66" s="998"/>
      <c r="X66" s="998"/>
      <c r="Y66" s="998"/>
      <c r="Z66" s="999"/>
      <c r="AA66" s="997" t="s">
        <v>369</v>
      </c>
      <c r="AB66" s="998"/>
      <c r="AC66" s="998"/>
      <c r="AD66" s="998"/>
      <c r="AE66" s="999"/>
      <c r="AF66" s="1003" t="s">
        <v>370</v>
      </c>
      <c r="AG66" s="1004"/>
      <c r="AH66" s="1004"/>
      <c r="AI66" s="1004"/>
      <c r="AJ66" s="1005"/>
      <c r="AK66" s="997" t="s">
        <v>371</v>
      </c>
      <c r="AL66" s="992"/>
      <c r="AM66" s="992"/>
      <c r="AN66" s="992"/>
      <c r="AO66" s="993"/>
      <c r="AP66" s="997" t="s">
        <v>372</v>
      </c>
      <c r="AQ66" s="998"/>
      <c r="AR66" s="998"/>
      <c r="AS66" s="998"/>
      <c r="AT66" s="999"/>
      <c r="AU66" s="997" t="s">
        <v>390</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543</v>
      </c>
      <c r="C68" s="982"/>
      <c r="D68" s="982"/>
      <c r="E68" s="982"/>
      <c r="F68" s="982"/>
      <c r="G68" s="982"/>
      <c r="H68" s="982"/>
      <c r="I68" s="982"/>
      <c r="J68" s="982"/>
      <c r="K68" s="982"/>
      <c r="L68" s="982"/>
      <c r="M68" s="982"/>
      <c r="N68" s="982"/>
      <c r="O68" s="982"/>
      <c r="P68" s="983"/>
      <c r="Q68" s="984">
        <v>5641</v>
      </c>
      <c r="R68" s="978"/>
      <c r="S68" s="978"/>
      <c r="T68" s="978"/>
      <c r="U68" s="978"/>
      <c r="V68" s="978">
        <v>5625</v>
      </c>
      <c r="W68" s="978"/>
      <c r="X68" s="978"/>
      <c r="Y68" s="978"/>
      <c r="Z68" s="978"/>
      <c r="AA68" s="978">
        <v>16</v>
      </c>
      <c r="AB68" s="978"/>
      <c r="AC68" s="978"/>
      <c r="AD68" s="978"/>
      <c r="AE68" s="978"/>
      <c r="AF68" s="978">
        <v>16</v>
      </c>
      <c r="AG68" s="978"/>
      <c r="AH68" s="978"/>
      <c r="AI68" s="978"/>
      <c r="AJ68" s="978"/>
      <c r="AK68" s="978">
        <v>24</v>
      </c>
      <c r="AL68" s="978"/>
      <c r="AM68" s="978"/>
      <c r="AN68" s="978"/>
      <c r="AO68" s="978"/>
      <c r="AP68" s="978" t="s">
        <v>540</v>
      </c>
      <c r="AQ68" s="978"/>
      <c r="AR68" s="978"/>
      <c r="AS68" s="978"/>
      <c r="AT68" s="978"/>
      <c r="AU68" s="978" t="s">
        <v>541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544</v>
      </c>
      <c r="C69" s="971"/>
      <c r="D69" s="971"/>
      <c r="E69" s="971"/>
      <c r="F69" s="971"/>
      <c r="G69" s="971"/>
      <c r="H69" s="971"/>
      <c r="I69" s="971"/>
      <c r="J69" s="971"/>
      <c r="K69" s="971"/>
      <c r="L69" s="971"/>
      <c r="M69" s="971"/>
      <c r="N69" s="971"/>
      <c r="O69" s="971"/>
      <c r="P69" s="972"/>
      <c r="Q69" s="973">
        <v>567</v>
      </c>
      <c r="R69" s="967"/>
      <c r="S69" s="967"/>
      <c r="T69" s="967"/>
      <c r="U69" s="967"/>
      <c r="V69" s="967">
        <v>520</v>
      </c>
      <c r="W69" s="967"/>
      <c r="X69" s="967"/>
      <c r="Y69" s="967"/>
      <c r="Z69" s="967"/>
      <c r="AA69" s="967">
        <v>47</v>
      </c>
      <c r="AB69" s="967"/>
      <c r="AC69" s="967"/>
      <c r="AD69" s="967"/>
      <c r="AE69" s="967"/>
      <c r="AF69" s="967">
        <v>47</v>
      </c>
      <c r="AG69" s="967"/>
      <c r="AH69" s="967"/>
      <c r="AI69" s="967"/>
      <c r="AJ69" s="967"/>
      <c r="AK69" s="967">
        <v>36</v>
      </c>
      <c r="AL69" s="967"/>
      <c r="AM69" s="967"/>
      <c r="AN69" s="967"/>
      <c r="AO69" s="967"/>
      <c r="AP69" s="967">
        <v>155</v>
      </c>
      <c r="AQ69" s="967"/>
      <c r="AR69" s="967"/>
      <c r="AS69" s="967"/>
      <c r="AT69" s="967"/>
      <c r="AU69" s="967">
        <v>107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545</v>
      </c>
      <c r="C70" s="971"/>
      <c r="D70" s="971"/>
      <c r="E70" s="971"/>
      <c r="F70" s="971"/>
      <c r="G70" s="971"/>
      <c r="H70" s="971"/>
      <c r="I70" s="971"/>
      <c r="J70" s="971"/>
      <c r="K70" s="971"/>
      <c r="L70" s="971"/>
      <c r="M70" s="971"/>
      <c r="N70" s="971"/>
      <c r="O70" s="971"/>
      <c r="P70" s="972"/>
      <c r="Q70" s="973">
        <v>103</v>
      </c>
      <c r="R70" s="967"/>
      <c r="S70" s="967"/>
      <c r="T70" s="967"/>
      <c r="U70" s="967"/>
      <c r="V70" s="967">
        <v>101</v>
      </c>
      <c r="W70" s="967"/>
      <c r="X70" s="967"/>
      <c r="Y70" s="967"/>
      <c r="Z70" s="967"/>
      <c r="AA70" s="967">
        <v>2</v>
      </c>
      <c r="AB70" s="967"/>
      <c r="AC70" s="967"/>
      <c r="AD70" s="967"/>
      <c r="AE70" s="967"/>
      <c r="AF70" s="967">
        <v>2</v>
      </c>
      <c r="AG70" s="967"/>
      <c r="AH70" s="967"/>
      <c r="AI70" s="967"/>
      <c r="AJ70" s="967"/>
      <c r="AK70" s="967">
        <v>7</v>
      </c>
      <c r="AL70" s="967"/>
      <c r="AM70" s="967"/>
      <c r="AN70" s="967"/>
      <c r="AO70" s="967"/>
      <c r="AP70" s="967" t="s">
        <v>540</v>
      </c>
      <c r="AQ70" s="967"/>
      <c r="AR70" s="967"/>
      <c r="AS70" s="967"/>
      <c r="AT70" s="967"/>
      <c r="AU70" s="967" t="s">
        <v>541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546</v>
      </c>
      <c r="C71" s="971"/>
      <c r="D71" s="971"/>
      <c r="E71" s="971"/>
      <c r="F71" s="971"/>
      <c r="G71" s="971"/>
      <c r="H71" s="971"/>
      <c r="I71" s="971"/>
      <c r="J71" s="971"/>
      <c r="K71" s="971"/>
      <c r="L71" s="971"/>
      <c r="M71" s="971"/>
      <c r="N71" s="971"/>
      <c r="O71" s="971"/>
      <c r="P71" s="972"/>
      <c r="Q71" s="973">
        <v>301</v>
      </c>
      <c r="R71" s="967"/>
      <c r="S71" s="967"/>
      <c r="T71" s="967"/>
      <c r="U71" s="967"/>
      <c r="V71" s="967">
        <v>301</v>
      </c>
      <c r="W71" s="967"/>
      <c r="X71" s="967"/>
      <c r="Y71" s="967"/>
      <c r="Z71" s="967"/>
      <c r="AA71" s="967">
        <v>0</v>
      </c>
      <c r="AB71" s="967"/>
      <c r="AC71" s="967"/>
      <c r="AD71" s="967"/>
      <c r="AE71" s="967"/>
      <c r="AF71" s="967">
        <v>0</v>
      </c>
      <c r="AG71" s="967"/>
      <c r="AH71" s="967"/>
      <c r="AI71" s="967"/>
      <c r="AJ71" s="967"/>
      <c r="AK71" s="967">
        <v>6</v>
      </c>
      <c r="AL71" s="967"/>
      <c r="AM71" s="967"/>
      <c r="AN71" s="967"/>
      <c r="AO71" s="967"/>
      <c r="AP71" s="967" t="s">
        <v>540</v>
      </c>
      <c r="AQ71" s="967"/>
      <c r="AR71" s="967"/>
      <c r="AS71" s="967"/>
      <c r="AT71" s="967"/>
      <c r="AU71" s="967" t="s">
        <v>541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547</v>
      </c>
      <c r="C72" s="971"/>
      <c r="D72" s="971"/>
      <c r="E72" s="971"/>
      <c r="F72" s="971"/>
      <c r="G72" s="971"/>
      <c r="H72" s="971"/>
      <c r="I72" s="971"/>
      <c r="J72" s="971"/>
      <c r="K72" s="971"/>
      <c r="L72" s="971"/>
      <c r="M72" s="971"/>
      <c r="N72" s="971"/>
      <c r="O72" s="971"/>
      <c r="P72" s="972"/>
      <c r="Q72" s="973">
        <v>919</v>
      </c>
      <c r="R72" s="967"/>
      <c r="S72" s="967"/>
      <c r="T72" s="967"/>
      <c r="U72" s="967"/>
      <c r="V72" s="967">
        <v>818</v>
      </c>
      <c r="W72" s="967"/>
      <c r="X72" s="967"/>
      <c r="Y72" s="967"/>
      <c r="Z72" s="967"/>
      <c r="AA72" s="967">
        <v>101</v>
      </c>
      <c r="AB72" s="967"/>
      <c r="AC72" s="967"/>
      <c r="AD72" s="967"/>
      <c r="AE72" s="967"/>
      <c r="AF72" s="967">
        <v>101</v>
      </c>
      <c r="AG72" s="967"/>
      <c r="AH72" s="967"/>
      <c r="AI72" s="967"/>
      <c r="AJ72" s="967"/>
      <c r="AK72" s="967">
        <v>0</v>
      </c>
      <c r="AL72" s="967"/>
      <c r="AM72" s="967"/>
      <c r="AN72" s="967"/>
      <c r="AO72" s="967"/>
      <c r="AP72" s="967" t="s">
        <v>540</v>
      </c>
      <c r="AQ72" s="967"/>
      <c r="AR72" s="967"/>
      <c r="AS72" s="967"/>
      <c r="AT72" s="967"/>
      <c r="AU72" s="967" t="s">
        <v>541</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548</v>
      </c>
      <c r="C73" s="971"/>
      <c r="D73" s="971"/>
      <c r="E73" s="971"/>
      <c r="F73" s="971"/>
      <c r="G73" s="971"/>
      <c r="H73" s="971"/>
      <c r="I73" s="971"/>
      <c r="J73" s="971"/>
      <c r="K73" s="971"/>
      <c r="L73" s="971"/>
      <c r="M73" s="971"/>
      <c r="N73" s="971"/>
      <c r="O73" s="971"/>
      <c r="P73" s="972"/>
      <c r="Q73" s="973">
        <v>2886</v>
      </c>
      <c r="R73" s="967"/>
      <c r="S73" s="967"/>
      <c r="T73" s="967"/>
      <c r="U73" s="967"/>
      <c r="V73" s="967">
        <v>12</v>
      </c>
      <c r="W73" s="967"/>
      <c r="X73" s="967"/>
      <c r="Y73" s="967"/>
      <c r="Z73" s="967"/>
      <c r="AA73" s="967">
        <v>2873</v>
      </c>
      <c r="AB73" s="967"/>
      <c r="AC73" s="967"/>
      <c r="AD73" s="967"/>
      <c r="AE73" s="967"/>
      <c r="AF73" s="967">
        <v>2873</v>
      </c>
      <c r="AG73" s="967"/>
      <c r="AH73" s="967"/>
      <c r="AI73" s="967"/>
      <c r="AJ73" s="967"/>
      <c r="AK73" s="967">
        <v>0</v>
      </c>
      <c r="AL73" s="967"/>
      <c r="AM73" s="967"/>
      <c r="AN73" s="967"/>
      <c r="AO73" s="967"/>
      <c r="AP73" s="967">
        <v>3413</v>
      </c>
      <c r="AQ73" s="967"/>
      <c r="AR73" s="967"/>
      <c r="AS73" s="967"/>
      <c r="AT73" s="967"/>
      <c r="AU73" s="967">
        <v>363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549</v>
      </c>
      <c r="C74" s="971"/>
      <c r="D74" s="971"/>
      <c r="E74" s="971"/>
      <c r="F74" s="971"/>
      <c r="G74" s="971"/>
      <c r="H74" s="971"/>
      <c r="I74" s="971"/>
      <c r="J74" s="971"/>
      <c r="K74" s="971"/>
      <c r="L74" s="971"/>
      <c r="M74" s="971"/>
      <c r="N74" s="971"/>
      <c r="O74" s="971"/>
      <c r="P74" s="972"/>
      <c r="Q74" s="973">
        <v>15434</v>
      </c>
      <c r="R74" s="967"/>
      <c r="S74" s="967"/>
      <c r="T74" s="967"/>
      <c r="U74" s="967"/>
      <c r="V74" s="967">
        <v>15147</v>
      </c>
      <c r="W74" s="967"/>
      <c r="X74" s="967"/>
      <c r="Y74" s="967"/>
      <c r="Z74" s="967"/>
      <c r="AA74" s="967">
        <v>287</v>
      </c>
      <c r="AB74" s="967"/>
      <c r="AC74" s="967"/>
      <c r="AD74" s="967"/>
      <c r="AE74" s="967"/>
      <c r="AF74" s="967">
        <v>287</v>
      </c>
      <c r="AG74" s="967"/>
      <c r="AH74" s="967"/>
      <c r="AI74" s="967"/>
      <c r="AJ74" s="967"/>
      <c r="AK74" s="967">
        <v>8</v>
      </c>
      <c r="AL74" s="967"/>
      <c r="AM74" s="967"/>
      <c r="AN74" s="967"/>
      <c r="AO74" s="967"/>
      <c r="AP74" s="967">
        <v>4002</v>
      </c>
      <c r="AQ74" s="967"/>
      <c r="AR74" s="967"/>
      <c r="AS74" s="967"/>
      <c r="AT74" s="967"/>
      <c r="AU74" s="967">
        <v>123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363</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3326</v>
      </c>
      <c r="AG88" s="955"/>
      <c r="AH88" s="955"/>
      <c r="AI88" s="955"/>
      <c r="AJ88" s="955"/>
      <c r="AK88" s="959"/>
      <c r="AL88" s="959"/>
      <c r="AM88" s="959"/>
      <c r="AN88" s="959"/>
      <c r="AO88" s="959"/>
      <c r="AP88" s="955">
        <v>7570</v>
      </c>
      <c r="AQ88" s="955"/>
      <c r="AR88" s="955"/>
      <c r="AS88" s="955"/>
      <c r="AT88" s="955"/>
      <c r="AU88" s="955">
        <v>593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v>
      </c>
      <c r="CS102" s="947"/>
      <c r="CT102" s="947"/>
      <c r="CU102" s="947"/>
      <c r="CV102" s="948"/>
      <c r="CW102" s="946" t="s">
        <v>552</v>
      </c>
      <c r="CX102" s="947"/>
      <c r="CY102" s="947"/>
      <c r="CZ102" s="947"/>
      <c r="DA102" s="948"/>
      <c r="DB102" s="946">
        <v>87</v>
      </c>
      <c r="DC102" s="947"/>
      <c r="DD102" s="947"/>
      <c r="DE102" s="947"/>
      <c r="DF102" s="948"/>
      <c r="DG102" s="946" t="s">
        <v>552</v>
      </c>
      <c r="DH102" s="947"/>
      <c r="DI102" s="947"/>
      <c r="DJ102" s="947"/>
      <c r="DK102" s="948"/>
      <c r="DL102" s="946" t="s">
        <v>552</v>
      </c>
      <c r="DM102" s="947"/>
      <c r="DN102" s="947"/>
      <c r="DO102" s="947"/>
      <c r="DP102" s="948"/>
      <c r="DQ102" s="946" t="s">
        <v>552</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284</v>
      </c>
      <c r="AG109" s="888"/>
      <c r="AH109" s="888"/>
      <c r="AI109" s="888"/>
      <c r="AJ109" s="889"/>
      <c r="AK109" s="890" t="s">
        <v>283</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284</v>
      </c>
      <c r="BW109" s="888"/>
      <c r="BX109" s="888"/>
      <c r="BY109" s="888"/>
      <c r="BZ109" s="889"/>
      <c r="CA109" s="890" t="s">
        <v>283</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284</v>
      </c>
      <c r="DM109" s="888"/>
      <c r="DN109" s="888"/>
      <c r="DO109" s="888"/>
      <c r="DP109" s="889"/>
      <c r="DQ109" s="890" t="s">
        <v>283</v>
      </c>
      <c r="DR109" s="888"/>
      <c r="DS109" s="888"/>
      <c r="DT109" s="888"/>
      <c r="DU109" s="889"/>
      <c r="DV109" s="890" t="s">
        <v>401</v>
      </c>
      <c r="DW109" s="888"/>
      <c r="DX109" s="888"/>
      <c r="DY109" s="888"/>
      <c r="DZ109" s="919"/>
    </row>
    <row r="110" spans="1:131" s="197" customFormat="1" ht="26.25" customHeight="1" x14ac:dyDescent="0.15">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628495</v>
      </c>
      <c r="AB110" s="873"/>
      <c r="AC110" s="873"/>
      <c r="AD110" s="873"/>
      <c r="AE110" s="874"/>
      <c r="AF110" s="875">
        <v>591915</v>
      </c>
      <c r="AG110" s="873"/>
      <c r="AH110" s="873"/>
      <c r="AI110" s="873"/>
      <c r="AJ110" s="874"/>
      <c r="AK110" s="875">
        <v>558885</v>
      </c>
      <c r="AL110" s="873"/>
      <c r="AM110" s="873"/>
      <c r="AN110" s="873"/>
      <c r="AO110" s="874"/>
      <c r="AP110" s="876">
        <v>20.3</v>
      </c>
      <c r="AQ110" s="877"/>
      <c r="AR110" s="877"/>
      <c r="AS110" s="877"/>
      <c r="AT110" s="878"/>
      <c r="AU110" s="920" t="s">
        <v>61</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4924199</v>
      </c>
      <c r="BR110" s="800"/>
      <c r="BS110" s="800"/>
      <c r="BT110" s="800"/>
      <c r="BU110" s="800"/>
      <c r="BV110" s="800">
        <v>5000432</v>
      </c>
      <c r="BW110" s="800"/>
      <c r="BX110" s="800"/>
      <c r="BY110" s="800"/>
      <c r="BZ110" s="800"/>
      <c r="CA110" s="800">
        <v>5438176</v>
      </c>
      <c r="CB110" s="800"/>
      <c r="CC110" s="800"/>
      <c r="CD110" s="800"/>
      <c r="CE110" s="800"/>
      <c r="CF110" s="861">
        <v>197.1</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109</v>
      </c>
      <c r="DH110" s="800"/>
      <c r="DI110" s="800"/>
      <c r="DJ110" s="800"/>
      <c r="DK110" s="800"/>
      <c r="DL110" s="800" t="s">
        <v>109</v>
      </c>
      <c r="DM110" s="800"/>
      <c r="DN110" s="800"/>
      <c r="DO110" s="800"/>
      <c r="DP110" s="800"/>
      <c r="DQ110" s="800" t="s">
        <v>109</v>
      </c>
      <c r="DR110" s="800"/>
      <c r="DS110" s="800"/>
      <c r="DT110" s="800"/>
      <c r="DU110" s="800"/>
      <c r="DV110" s="801" t="s">
        <v>109</v>
      </c>
      <c r="DW110" s="801"/>
      <c r="DX110" s="801"/>
      <c r="DY110" s="801"/>
      <c r="DZ110" s="802"/>
    </row>
    <row r="111" spans="1:131" s="197" customFormat="1" ht="26.25" customHeight="1" x14ac:dyDescent="0.15">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408</v>
      </c>
      <c r="AB111" s="909"/>
      <c r="AC111" s="909"/>
      <c r="AD111" s="909"/>
      <c r="AE111" s="910"/>
      <c r="AF111" s="911" t="s">
        <v>408</v>
      </c>
      <c r="AG111" s="909"/>
      <c r="AH111" s="909"/>
      <c r="AI111" s="909"/>
      <c r="AJ111" s="910"/>
      <c r="AK111" s="911" t="s">
        <v>408</v>
      </c>
      <c r="AL111" s="909"/>
      <c r="AM111" s="909"/>
      <c r="AN111" s="909"/>
      <c r="AO111" s="910"/>
      <c r="AP111" s="912" t="s">
        <v>408</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t="s">
        <v>410</v>
      </c>
      <c r="BR111" s="771"/>
      <c r="BS111" s="771"/>
      <c r="BT111" s="771"/>
      <c r="BU111" s="771"/>
      <c r="BV111" s="771" t="s">
        <v>410</v>
      </c>
      <c r="BW111" s="771"/>
      <c r="BX111" s="771"/>
      <c r="BY111" s="771"/>
      <c r="BZ111" s="771"/>
      <c r="CA111" s="771" t="s">
        <v>410</v>
      </c>
      <c r="CB111" s="771"/>
      <c r="CC111" s="771"/>
      <c r="CD111" s="771"/>
      <c r="CE111" s="771"/>
      <c r="CF111" s="848" t="s">
        <v>410</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410</v>
      </c>
      <c r="DH111" s="771"/>
      <c r="DI111" s="771"/>
      <c r="DJ111" s="771"/>
      <c r="DK111" s="771"/>
      <c r="DL111" s="771" t="s">
        <v>410</v>
      </c>
      <c r="DM111" s="771"/>
      <c r="DN111" s="771"/>
      <c r="DO111" s="771"/>
      <c r="DP111" s="771"/>
      <c r="DQ111" s="771" t="s">
        <v>410</v>
      </c>
      <c r="DR111" s="771"/>
      <c r="DS111" s="771"/>
      <c r="DT111" s="771"/>
      <c r="DU111" s="771"/>
      <c r="DV111" s="823" t="s">
        <v>410</v>
      </c>
      <c r="DW111" s="823"/>
      <c r="DX111" s="823"/>
      <c r="DY111" s="823"/>
      <c r="DZ111" s="824"/>
    </row>
    <row r="112" spans="1:131" s="197" customFormat="1" ht="26.25" customHeight="1" x14ac:dyDescent="0.15">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410</v>
      </c>
      <c r="AB112" s="784"/>
      <c r="AC112" s="784"/>
      <c r="AD112" s="784"/>
      <c r="AE112" s="785"/>
      <c r="AF112" s="786" t="s">
        <v>410</v>
      </c>
      <c r="AG112" s="784"/>
      <c r="AH112" s="784"/>
      <c r="AI112" s="784"/>
      <c r="AJ112" s="785"/>
      <c r="AK112" s="786" t="s">
        <v>410</v>
      </c>
      <c r="AL112" s="784"/>
      <c r="AM112" s="784"/>
      <c r="AN112" s="784"/>
      <c r="AO112" s="785"/>
      <c r="AP112" s="754" t="s">
        <v>410</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3516199</v>
      </c>
      <c r="BR112" s="771"/>
      <c r="BS112" s="771"/>
      <c r="BT112" s="771"/>
      <c r="BU112" s="771"/>
      <c r="BV112" s="771">
        <v>3365125</v>
      </c>
      <c r="BW112" s="771"/>
      <c r="BX112" s="771"/>
      <c r="BY112" s="771"/>
      <c r="BZ112" s="771"/>
      <c r="CA112" s="771">
        <v>3525539</v>
      </c>
      <c r="CB112" s="771"/>
      <c r="CC112" s="771"/>
      <c r="CD112" s="771"/>
      <c r="CE112" s="771"/>
      <c r="CF112" s="848">
        <v>127.8</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410</v>
      </c>
      <c r="DH112" s="771"/>
      <c r="DI112" s="771"/>
      <c r="DJ112" s="771"/>
      <c r="DK112" s="771"/>
      <c r="DL112" s="771" t="s">
        <v>410</v>
      </c>
      <c r="DM112" s="771"/>
      <c r="DN112" s="771"/>
      <c r="DO112" s="771"/>
      <c r="DP112" s="771"/>
      <c r="DQ112" s="771" t="s">
        <v>410</v>
      </c>
      <c r="DR112" s="771"/>
      <c r="DS112" s="771"/>
      <c r="DT112" s="771"/>
      <c r="DU112" s="771"/>
      <c r="DV112" s="823" t="s">
        <v>410</v>
      </c>
      <c r="DW112" s="823"/>
      <c r="DX112" s="823"/>
      <c r="DY112" s="823"/>
      <c r="DZ112" s="824"/>
    </row>
    <row r="113" spans="1:130" s="197" customFormat="1" ht="26.25" customHeight="1" x14ac:dyDescent="0.15">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257697</v>
      </c>
      <c r="AB113" s="909"/>
      <c r="AC113" s="909"/>
      <c r="AD113" s="909"/>
      <c r="AE113" s="910"/>
      <c r="AF113" s="911">
        <v>240267</v>
      </c>
      <c r="AG113" s="909"/>
      <c r="AH113" s="909"/>
      <c r="AI113" s="909"/>
      <c r="AJ113" s="910"/>
      <c r="AK113" s="911">
        <v>230512</v>
      </c>
      <c r="AL113" s="909"/>
      <c r="AM113" s="909"/>
      <c r="AN113" s="909"/>
      <c r="AO113" s="910"/>
      <c r="AP113" s="912">
        <v>8.4</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260842</v>
      </c>
      <c r="BR113" s="771"/>
      <c r="BS113" s="771"/>
      <c r="BT113" s="771"/>
      <c r="BU113" s="771"/>
      <c r="BV113" s="771">
        <v>300907</v>
      </c>
      <c r="BW113" s="771"/>
      <c r="BX113" s="771"/>
      <c r="BY113" s="771"/>
      <c r="BZ113" s="771"/>
      <c r="CA113" s="771">
        <v>594353</v>
      </c>
      <c r="CB113" s="771"/>
      <c r="CC113" s="771"/>
      <c r="CD113" s="771"/>
      <c r="CE113" s="771"/>
      <c r="CF113" s="848">
        <v>21.5</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410</v>
      </c>
      <c r="DH113" s="784"/>
      <c r="DI113" s="784"/>
      <c r="DJ113" s="784"/>
      <c r="DK113" s="785"/>
      <c r="DL113" s="786" t="s">
        <v>410</v>
      </c>
      <c r="DM113" s="784"/>
      <c r="DN113" s="784"/>
      <c r="DO113" s="784"/>
      <c r="DP113" s="785"/>
      <c r="DQ113" s="786" t="s">
        <v>410</v>
      </c>
      <c r="DR113" s="784"/>
      <c r="DS113" s="784"/>
      <c r="DT113" s="784"/>
      <c r="DU113" s="785"/>
      <c r="DV113" s="754" t="s">
        <v>410</v>
      </c>
      <c r="DW113" s="755"/>
      <c r="DX113" s="755"/>
      <c r="DY113" s="755"/>
      <c r="DZ113" s="756"/>
    </row>
    <row r="114" spans="1:130" s="197" customFormat="1" ht="26.25" customHeight="1" x14ac:dyDescent="0.15">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51411</v>
      </c>
      <c r="AB114" s="784"/>
      <c r="AC114" s="784"/>
      <c r="AD114" s="784"/>
      <c r="AE114" s="785"/>
      <c r="AF114" s="786">
        <v>53679</v>
      </c>
      <c r="AG114" s="784"/>
      <c r="AH114" s="784"/>
      <c r="AI114" s="784"/>
      <c r="AJ114" s="785"/>
      <c r="AK114" s="786">
        <v>51428</v>
      </c>
      <c r="AL114" s="784"/>
      <c r="AM114" s="784"/>
      <c r="AN114" s="784"/>
      <c r="AO114" s="785"/>
      <c r="AP114" s="754">
        <v>1.9</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1150012</v>
      </c>
      <c r="BR114" s="771"/>
      <c r="BS114" s="771"/>
      <c r="BT114" s="771"/>
      <c r="BU114" s="771"/>
      <c r="BV114" s="771">
        <v>1172415</v>
      </c>
      <c r="BW114" s="771"/>
      <c r="BX114" s="771"/>
      <c r="BY114" s="771"/>
      <c r="BZ114" s="771"/>
      <c r="CA114" s="771">
        <v>1205619</v>
      </c>
      <c r="CB114" s="771"/>
      <c r="CC114" s="771"/>
      <c r="CD114" s="771"/>
      <c r="CE114" s="771"/>
      <c r="CF114" s="848">
        <v>43.7</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410</v>
      </c>
      <c r="DH114" s="784"/>
      <c r="DI114" s="784"/>
      <c r="DJ114" s="784"/>
      <c r="DK114" s="785"/>
      <c r="DL114" s="786" t="s">
        <v>410</v>
      </c>
      <c r="DM114" s="784"/>
      <c r="DN114" s="784"/>
      <c r="DO114" s="784"/>
      <c r="DP114" s="785"/>
      <c r="DQ114" s="786" t="s">
        <v>410</v>
      </c>
      <c r="DR114" s="784"/>
      <c r="DS114" s="784"/>
      <c r="DT114" s="784"/>
      <c r="DU114" s="785"/>
      <c r="DV114" s="754" t="s">
        <v>410</v>
      </c>
      <c r="DW114" s="755"/>
      <c r="DX114" s="755"/>
      <c r="DY114" s="755"/>
      <c r="DZ114" s="756"/>
    </row>
    <row r="115" spans="1:130" s="197" customFormat="1" ht="26.25" customHeight="1" x14ac:dyDescent="0.15">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410</v>
      </c>
      <c r="AB115" s="909"/>
      <c r="AC115" s="909"/>
      <c r="AD115" s="909"/>
      <c r="AE115" s="910"/>
      <c r="AF115" s="911" t="s">
        <v>410</v>
      </c>
      <c r="AG115" s="909"/>
      <c r="AH115" s="909"/>
      <c r="AI115" s="909"/>
      <c r="AJ115" s="910"/>
      <c r="AK115" s="911" t="s">
        <v>410</v>
      </c>
      <c r="AL115" s="909"/>
      <c r="AM115" s="909"/>
      <c r="AN115" s="909"/>
      <c r="AO115" s="910"/>
      <c r="AP115" s="912" t="s">
        <v>410</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410</v>
      </c>
      <c r="BR115" s="771"/>
      <c r="BS115" s="771"/>
      <c r="BT115" s="771"/>
      <c r="BU115" s="771"/>
      <c r="BV115" s="771" t="s">
        <v>410</v>
      </c>
      <c r="BW115" s="771"/>
      <c r="BX115" s="771"/>
      <c r="BY115" s="771"/>
      <c r="BZ115" s="771"/>
      <c r="CA115" s="771" t="s">
        <v>410</v>
      </c>
      <c r="CB115" s="771"/>
      <c r="CC115" s="771"/>
      <c r="CD115" s="771"/>
      <c r="CE115" s="771"/>
      <c r="CF115" s="848" t="s">
        <v>410</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410</v>
      </c>
      <c r="DH115" s="784"/>
      <c r="DI115" s="784"/>
      <c r="DJ115" s="784"/>
      <c r="DK115" s="785"/>
      <c r="DL115" s="786" t="s">
        <v>410</v>
      </c>
      <c r="DM115" s="784"/>
      <c r="DN115" s="784"/>
      <c r="DO115" s="784"/>
      <c r="DP115" s="785"/>
      <c r="DQ115" s="786" t="s">
        <v>410</v>
      </c>
      <c r="DR115" s="784"/>
      <c r="DS115" s="784"/>
      <c r="DT115" s="784"/>
      <c r="DU115" s="785"/>
      <c r="DV115" s="754" t="s">
        <v>410</v>
      </c>
      <c r="DW115" s="755"/>
      <c r="DX115" s="755"/>
      <c r="DY115" s="755"/>
      <c r="DZ115" s="756"/>
    </row>
    <row r="116" spans="1:130" s="197" customFormat="1" ht="26.25" customHeight="1" x14ac:dyDescent="0.15">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410</v>
      </c>
      <c r="AB116" s="784"/>
      <c r="AC116" s="784"/>
      <c r="AD116" s="784"/>
      <c r="AE116" s="785"/>
      <c r="AF116" s="786" t="s">
        <v>410</v>
      </c>
      <c r="AG116" s="784"/>
      <c r="AH116" s="784"/>
      <c r="AI116" s="784"/>
      <c r="AJ116" s="785"/>
      <c r="AK116" s="786" t="s">
        <v>410</v>
      </c>
      <c r="AL116" s="784"/>
      <c r="AM116" s="784"/>
      <c r="AN116" s="784"/>
      <c r="AO116" s="785"/>
      <c r="AP116" s="754" t="s">
        <v>410</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410</v>
      </c>
      <c r="BR116" s="771"/>
      <c r="BS116" s="771"/>
      <c r="BT116" s="771"/>
      <c r="BU116" s="771"/>
      <c r="BV116" s="771" t="s">
        <v>410</v>
      </c>
      <c r="BW116" s="771"/>
      <c r="BX116" s="771"/>
      <c r="BY116" s="771"/>
      <c r="BZ116" s="771"/>
      <c r="CA116" s="771" t="s">
        <v>410</v>
      </c>
      <c r="CB116" s="771"/>
      <c r="CC116" s="771"/>
      <c r="CD116" s="771"/>
      <c r="CE116" s="771"/>
      <c r="CF116" s="848" t="s">
        <v>410</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410</v>
      </c>
      <c r="DH116" s="784"/>
      <c r="DI116" s="784"/>
      <c r="DJ116" s="784"/>
      <c r="DK116" s="785"/>
      <c r="DL116" s="786" t="s">
        <v>410</v>
      </c>
      <c r="DM116" s="784"/>
      <c r="DN116" s="784"/>
      <c r="DO116" s="784"/>
      <c r="DP116" s="785"/>
      <c r="DQ116" s="786" t="s">
        <v>410</v>
      </c>
      <c r="DR116" s="784"/>
      <c r="DS116" s="784"/>
      <c r="DT116" s="784"/>
      <c r="DU116" s="785"/>
      <c r="DV116" s="754" t="s">
        <v>410</v>
      </c>
      <c r="DW116" s="755"/>
      <c r="DX116" s="755"/>
      <c r="DY116" s="755"/>
      <c r="DZ116" s="756"/>
    </row>
    <row r="117" spans="1:130" s="197" customFormat="1" ht="26.25" customHeight="1" x14ac:dyDescent="0.15">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937603</v>
      </c>
      <c r="AB117" s="895"/>
      <c r="AC117" s="895"/>
      <c r="AD117" s="895"/>
      <c r="AE117" s="896"/>
      <c r="AF117" s="898">
        <v>885861</v>
      </c>
      <c r="AG117" s="895"/>
      <c r="AH117" s="895"/>
      <c r="AI117" s="895"/>
      <c r="AJ117" s="896"/>
      <c r="AK117" s="898">
        <v>840825</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x14ac:dyDescent="0.15">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284</v>
      </c>
      <c r="AG118" s="888"/>
      <c r="AH118" s="888"/>
      <c r="AI118" s="888"/>
      <c r="AJ118" s="889"/>
      <c r="AK118" s="890" t="s">
        <v>283</v>
      </c>
      <c r="AL118" s="888"/>
      <c r="AM118" s="888"/>
      <c r="AN118" s="888"/>
      <c r="AO118" s="889"/>
      <c r="AP118" s="891" t="s">
        <v>401</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431</v>
      </c>
      <c r="BP118" s="838"/>
      <c r="BQ118" s="857">
        <v>9851252</v>
      </c>
      <c r="BR118" s="858"/>
      <c r="BS118" s="858"/>
      <c r="BT118" s="858"/>
      <c r="BU118" s="858"/>
      <c r="BV118" s="858">
        <v>9838879</v>
      </c>
      <c r="BW118" s="858"/>
      <c r="BX118" s="858"/>
      <c r="BY118" s="858"/>
      <c r="BZ118" s="858"/>
      <c r="CA118" s="858">
        <v>10763687</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433</v>
      </c>
      <c r="DH118" s="784"/>
      <c r="DI118" s="784"/>
      <c r="DJ118" s="784"/>
      <c r="DK118" s="785"/>
      <c r="DL118" s="786" t="s">
        <v>433</v>
      </c>
      <c r="DM118" s="784"/>
      <c r="DN118" s="784"/>
      <c r="DO118" s="784"/>
      <c r="DP118" s="785"/>
      <c r="DQ118" s="786" t="s">
        <v>433</v>
      </c>
      <c r="DR118" s="784"/>
      <c r="DS118" s="784"/>
      <c r="DT118" s="784"/>
      <c r="DU118" s="785"/>
      <c r="DV118" s="754" t="s">
        <v>433</v>
      </c>
      <c r="DW118" s="755"/>
      <c r="DX118" s="755"/>
      <c r="DY118" s="755"/>
      <c r="DZ118" s="756"/>
    </row>
    <row r="119" spans="1:130" s="197" customFormat="1" ht="26.25" customHeight="1" x14ac:dyDescent="0.15">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433</v>
      </c>
      <c r="AB119" s="873"/>
      <c r="AC119" s="873"/>
      <c r="AD119" s="873"/>
      <c r="AE119" s="874"/>
      <c r="AF119" s="875" t="s">
        <v>433</v>
      </c>
      <c r="AG119" s="873"/>
      <c r="AH119" s="873"/>
      <c r="AI119" s="873"/>
      <c r="AJ119" s="874"/>
      <c r="AK119" s="875" t="s">
        <v>433</v>
      </c>
      <c r="AL119" s="873"/>
      <c r="AM119" s="873"/>
      <c r="AN119" s="873"/>
      <c r="AO119" s="874"/>
      <c r="AP119" s="876" t="s">
        <v>433</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1571915</v>
      </c>
      <c r="BR119" s="800"/>
      <c r="BS119" s="800"/>
      <c r="BT119" s="800"/>
      <c r="BU119" s="800"/>
      <c r="BV119" s="800">
        <v>1448989</v>
      </c>
      <c r="BW119" s="800"/>
      <c r="BX119" s="800"/>
      <c r="BY119" s="800"/>
      <c r="BZ119" s="800"/>
      <c r="CA119" s="800">
        <v>1535644</v>
      </c>
      <c r="CB119" s="800"/>
      <c r="CC119" s="800"/>
      <c r="CD119" s="800"/>
      <c r="CE119" s="800"/>
      <c r="CF119" s="861">
        <v>55.7</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433</v>
      </c>
      <c r="DH119" s="717"/>
      <c r="DI119" s="717"/>
      <c r="DJ119" s="717"/>
      <c r="DK119" s="718"/>
      <c r="DL119" s="719" t="s">
        <v>433</v>
      </c>
      <c r="DM119" s="717"/>
      <c r="DN119" s="717"/>
      <c r="DO119" s="717"/>
      <c r="DP119" s="718"/>
      <c r="DQ119" s="719" t="s">
        <v>433</v>
      </c>
      <c r="DR119" s="717"/>
      <c r="DS119" s="717"/>
      <c r="DT119" s="717"/>
      <c r="DU119" s="718"/>
      <c r="DV119" s="807" t="s">
        <v>433</v>
      </c>
      <c r="DW119" s="808"/>
      <c r="DX119" s="808"/>
      <c r="DY119" s="808"/>
      <c r="DZ119" s="809"/>
    </row>
    <row r="120" spans="1:130" s="197" customFormat="1" ht="26.25" customHeight="1" x14ac:dyDescent="0.15">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433</v>
      </c>
      <c r="AB120" s="784"/>
      <c r="AC120" s="784"/>
      <c r="AD120" s="784"/>
      <c r="AE120" s="785"/>
      <c r="AF120" s="786" t="s">
        <v>433</v>
      </c>
      <c r="AG120" s="784"/>
      <c r="AH120" s="784"/>
      <c r="AI120" s="784"/>
      <c r="AJ120" s="785"/>
      <c r="AK120" s="786" t="s">
        <v>433</v>
      </c>
      <c r="AL120" s="784"/>
      <c r="AM120" s="784"/>
      <c r="AN120" s="784"/>
      <c r="AO120" s="785"/>
      <c r="AP120" s="754" t="s">
        <v>433</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t="s">
        <v>433</v>
      </c>
      <c r="BR120" s="771"/>
      <c r="BS120" s="771"/>
      <c r="BT120" s="771"/>
      <c r="BU120" s="771"/>
      <c r="BV120" s="771">
        <v>87300</v>
      </c>
      <c r="BW120" s="771"/>
      <c r="BX120" s="771"/>
      <c r="BY120" s="771"/>
      <c r="BZ120" s="771"/>
      <c r="CA120" s="771">
        <v>87300</v>
      </c>
      <c r="CB120" s="771"/>
      <c r="CC120" s="771"/>
      <c r="CD120" s="771"/>
      <c r="CE120" s="771"/>
      <c r="CF120" s="848">
        <v>3.2</v>
      </c>
      <c r="CG120" s="849"/>
      <c r="CH120" s="849"/>
      <c r="CI120" s="849"/>
      <c r="CJ120" s="849"/>
      <c r="CK120" s="850" t="s">
        <v>438</v>
      </c>
      <c r="CL120" s="810"/>
      <c r="CM120" s="810"/>
      <c r="CN120" s="810"/>
      <c r="CO120" s="811"/>
      <c r="CP120" s="854" t="s">
        <v>439</v>
      </c>
      <c r="CQ120" s="855"/>
      <c r="CR120" s="855"/>
      <c r="CS120" s="855"/>
      <c r="CT120" s="855"/>
      <c r="CU120" s="855"/>
      <c r="CV120" s="855"/>
      <c r="CW120" s="855"/>
      <c r="CX120" s="855"/>
      <c r="CY120" s="855"/>
      <c r="CZ120" s="855"/>
      <c r="DA120" s="855"/>
      <c r="DB120" s="855"/>
      <c r="DC120" s="855"/>
      <c r="DD120" s="855"/>
      <c r="DE120" s="855"/>
      <c r="DF120" s="856"/>
      <c r="DG120" s="799">
        <v>2125575</v>
      </c>
      <c r="DH120" s="800"/>
      <c r="DI120" s="800"/>
      <c r="DJ120" s="800"/>
      <c r="DK120" s="800"/>
      <c r="DL120" s="800">
        <v>1963747</v>
      </c>
      <c r="DM120" s="800"/>
      <c r="DN120" s="800"/>
      <c r="DO120" s="800"/>
      <c r="DP120" s="800"/>
      <c r="DQ120" s="800">
        <v>1877706</v>
      </c>
      <c r="DR120" s="800"/>
      <c r="DS120" s="800"/>
      <c r="DT120" s="800"/>
      <c r="DU120" s="800"/>
      <c r="DV120" s="801">
        <v>68</v>
      </c>
      <c r="DW120" s="801"/>
      <c r="DX120" s="801"/>
      <c r="DY120" s="801"/>
      <c r="DZ120" s="802"/>
    </row>
    <row r="121" spans="1:130" s="197" customFormat="1" ht="26.25" customHeight="1" x14ac:dyDescent="0.15">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433</v>
      </c>
      <c r="AB121" s="784"/>
      <c r="AC121" s="784"/>
      <c r="AD121" s="784"/>
      <c r="AE121" s="785"/>
      <c r="AF121" s="786" t="s">
        <v>433</v>
      </c>
      <c r="AG121" s="784"/>
      <c r="AH121" s="784"/>
      <c r="AI121" s="784"/>
      <c r="AJ121" s="785"/>
      <c r="AK121" s="786" t="s">
        <v>433</v>
      </c>
      <c r="AL121" s="784"/>
      <c r="AM121" s="784"/>
      <c r="AN121" s="784"/>
      <c r="AO121" s="785"/>
      <c r="AP121" s="754" t="s">
        <v>433</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6344448</v>
      </c>
      <c r="BR121" s="858"/>
      <c r="BS121" s="858"/>
      <c r="BT121" s="858"/>
      <c r="BU121" s="858"/>
      <c r="BV121" s="858">
        <v>6241759</v>
      </c>
      <c r="BW121" s="858"/>
      <c r="BX121" s="858"/>
      <c r="BY121" s="858"/>
      <c r="BZ121" s="858"/>
      <c r="CA121" s="858">
        <v>6375305</v>
      </c>
      <c r="CB121" s="858"/>
      <c r="CC121" s="858"/>
      <c r="CD121" s="858"/>
      <c r="CE121" s="858"/>
      <c r="CF121" s="859">
        <v>231</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v>365934</v>
      </c>
      <c r="DH121" s="771"/>
      <c r="DI121" s="771"/>
      <c r="DJ121" s="771"/>
      <c r="DK121" s="771"/>
      <c r="DL121" s="771">
        <v>437198</v>
      </c>
      <c r="DM121" s="771"/>
      <c r="DN121" s="771"/>
      <c r="DO121" s="771"/>
      <c r="DP121" s="771"/>
      <c r="DQ121" s="771">
        <v>729621</v>
      </c>
      <c r="DR121" s="771"/>
      <c r="DS121" s="771"/>
      <c r="DT121" s="771"/>
      <c r="DU121" s="771"/>
      <c r="DV121" s="823">
        <v>26.4</v>
      </c>
      <c r="DW121" s="823"/>
      <c r="DX121" s="823"/>
      <c r="DY121" s="823"/>
      <c r="DZ121" s="824"/>
    </row>
    <row r="122" spans="1:130" s="197" customFormat="1" ht="26.25" customHeight="1" x14ac:dyDescent="0.15">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442</v>
      </c>
      <c r="BP122" s="838"/>
      <c r="BQ122" s="839">
        <v>7916363</v>
      </c>
      <c r="BR122" s="840"/>
      <c r="BS122" s="840"/>
      <c r="BT122" s="840"/>
      <c r="BU122" s="840"/>
      <c r="BV122" s="840">
        <v>7778048</v>
      </c>
      <c r="BW122" s="840"/>
      <c r="BX122" s="840"/>
      <c r="BY122" s="840"/>
      <c r="BZ122" s="840"/>
      <c r="CA122" s="840">
        <v>7998249</v>
      </c>
      <c r="CB122" s="840"/>
      <c r="CC122" s="840"/>
      <c r="CD122" s="840"/>
      <c r="CE122" s="840"/>
      <c r="CF122" s="743"/>
      <c r="CG122" s="744"/>
      <c r="CH122" s="744"/>
      <c r="CI122" s="744"/>
      <c r="CJ122" s="841"/>
      <c r="CK122" s="851"/>
      <c r="CL122" s="812"/>
      <c r="CM122" s="812"/>
      <c r="CN122" s="812"/>
      <c r="CO122" s="813"/>
      <c r="CP122" s="828" t="s">
        <v>443</v>
      </c>
      <c r="CQ122" s="829"/>
      <c r="CR122" s="829"/>
      <c r="CS122" s="829"/>
      <c r="CT122" s="829"/>
      <c r="CU122" s="829"/>
      <c r="CV122" s="829"/>
      <c r="CW122" s="829"/>
      <c r="CX122" s="829"/>
      <c r="CY122" s="829"/>
      <c r="CZ122" s="829"/>
      <c r="DA122" s="829"/>
      <c r="DB122" s="829"/>
      <c r="DC122" s="829"/>
      <c r="DD122" s="829"/>
      <c r="DE122" s="829"/>
      <c r="DF122" s="830"/>
      <c r="DG122" s="770">
        <v>782369</v>
      </c>
      <c r="DH122" s="771"/>
      <c r="DI122" s="771"/>
      <c r="DJ122" s="771"/>
      <c r="DK122" s="771"/>
      <c r="DL122" s="771">
        <v>731639</v>
      </c>
      <c r="DM122" s="771"/>
      <c r="DN122" s="771"/>
      <c r="DO122" s="771"/>
      <c r="DP122" s="771"/>
      <c r="DQ122" s="771">
        <v>697433</v>
      </c>
      <c r="DR122" s="771"/>
      <c r="DS122" s="771"/>
      <c r="DT122" s="771"/>
      <c r="DU122" s="771"/>
      <c r="DV122" s="823">
        <v>25.3</v>
      </c>
      <c r="DW122" s="823"/>
      <c r="DX122" s="823"/>
      <c r="DY122" s="823"/>
      <c r="DZ122" s="824"/>
    </row>
    <row r="123" spans="1:130" s="197" customFormat="1" ht="26.25" customHeight="1" thickBot="1" x14ac:dyDescent="0.2">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444</v>
      </c>
      <c r="AB123" s="784"/>
      <c r="AC123" s="784"/>
      <c r="AD123" s="784"/>
      <c r="AE123" s="785"/>
      <c r="AF123" s="786" t="s">
        <v>444</v>
      </c>
      <c r="AG123" s="784"/>
      <c r="AH123" s="784"/>
      <c r="AI123" s="784"/>
      <c r="AJ123" s="785"/>
      <c r="AK123" s="786" t="s">
        <v>444</v>
      </c>
      <c r="AL123" s="784"/>
      <c r="AM123" s="784"/>
      <c r="AN123" s="784"/>
      <c r="AO123" s="785"/>
      <c r="AP123" s="754" t="s">
        <v>444</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73</v>
      </c>
      <c r="BR123" s="832"/>
      <c r="BS123" s="832"/>
      <c r="BT123" s="832"/>
      <c r="BU123" s="832"/>
      <c r="BV123" s="832">
        <v>79.3</v>
      </c>
      <c r="BW123" s="832"/>
      <c r="BX123" s="832"/>
      <c r="BY123" s="832"/>
      <c r="BZ123" s="832"/>
      <c r="CA123" s="832">
        <v>100.2</v>
      </c>
      <c r="CB123" s="832"/>
      <c r="CC123" s="832"/>
      <c r="CD123" s="832"/>
      <c r="CE123" s="832"/>
      <c r="CF123" s="730"/>
      <c r="CG123" s="731"/>
      <c r="CH123" s="731"/>
      <c r="CI123" s="731"/>
      <c r="CJ123" s="833"/>
      <c r="CK123" s="851"/>
      <c r="CL123" s="812"/>
      <c r="CM123" s="812"/>
      <c r="CN123" s="812"/>
      <c r="CO123" s="813"/>
      <c r="CP123" s="828" t="s">
        <v>446</v>
      </c>
      <c r="CQ123" s="829"/>
      <c r="CR123" s="829"/>
      <c r="CS123" s="829"/>
      <c r="CT123" s="829"/>
      <c r="CU123" s="829"/>
      <c r="CV123" s="829"/>
      <c r="CW123" s="829"/>
      <c r="CX123" s="829"/>
      <c r="CY123" s="829"/>
      <c r="CZ123" s="829"/>
      <c r="DA123" s="829"/>
      <c r="DB123" s="829"/>
      <c r="DC123" s="829"/>
      <c r="DD123" s="829"/>
      <c r="DE123" s="829"/>
      <c r="DF123" s="830"/>
      <c r="DG123" s="783">
        <v>194774</v>
      </c>
      <c r="DH123" s="784"/>
      <c r="DI123" s="784"/>
      <c r="DJ123" s="784"/>
      <c r="DK123" s="785"/>
      <c r="DL123" s="786">
        <v>189077</v>
      </c>
      <c r="DM123" s="784"/>
      <c r="DN123" s="784"/>
      <c r="DO123" s="784"/>
      <c r="DP123" s="785"/>
      <c r="DQ123" s="786">
        <v>182296</v>
      </c>
      <c r="DR123" s="784"/>
      <c r="DS123" s="784"/>
      <c r="DT123" s="784"/>
      <c r="DU123" s="785"/>
      <c r="DV123" s="754">
        <v>6.6</v>
      </c>
      <c r="DW123" s="755"/>
      <c r="DX123" s="755"/>
      <c r="DY123" s="755"/>
      <c r="DZ123" s="756"/>
    </row>
    <row r="124" spans="1:130" s="197" customFormat="1" ht="26.25" customHeight="1" x14ac:dyDescent="0.15">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444</v>
      </c>
      <c r="AB124" s="784"/>
      <c r="AC124" s="784"/>
      <c r="AD124" s="784"/>
      <c r="AE124" s="785"/>
      <c r="AF124" s="786" t="s">
        <v>444</v>
      </c>
      <c r="AG124" s="784"/>
      <c r="AH124" s="784"/>
      <c r="AI124" s="784"/>
      <c r="AJ124" s="785"/>
      <c r="AK124" s="786" t="s">
        <v>444</v>
      </c>
      <c r="AL124" s="784"/>
      <c r="AM124" s="784"/>
      <c r="AN124" s="784"/>
      <c r="AO124" s="785"/>
      <c r="AP124" s="754" t="s">
        <v>444</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v>47547</v>
      </c>
      <c r="DH124" s="717"/>
      <c r="DI124" s="717"/>
      <c r="DJ124" s="717"/>
      <c r="DK124" s="718"/>
      <c r="DL124" s="719">
        <v>43464</v>
      </c>
      <c r="DM124" s="717"/>
      <c r="DN124" s="717"/>
      <c r="DO124" s="717"/>
      <c r="DP124" s="718"/>
      <c r="DQ124" s="719">
        <v>38483</v>
      </c>
      <c r="DR124" s="717"/>
      <c r="DS124" s="717"/>
      <c r="DT124" s="717"/>
      <c r="DU124" s="718"/>
      <c r="DV124" s="807">
        <v>1.4</v>
      </c>
      <c r="DW124" s="808"/>
      <c r="DX124" s="808"/>
      <c r="DY124" s="808"/>
      <c r="DZ124" s="809"/>
    </row>
    <row r="125" spans="1:130" s="197" customFormat="1" ht="26.25" customHeight="1" thickBot="1" x14ac:dyDescent="0.2">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444</v>
      </c>
      <c r="AB125" s="784"/>
      <c r="AC125" s="784"/>
      <c r="AD125" s="784"/>
      <c r="AE125" s="785"/>
      <c r="AF125" s="786" t="s">
        <v>444</v>
      </c>
      <c r="AG125" s="784"/>
      <c r="AH125" s="784"/>
      <c r="AI125" s="784"/>
      <c r="AJ125" s="785"/>
      <c r="AK125" s="786" t="s">
        <v>444</v>
      </c>
      <c r="AL125" s="784"/>
      <c r="AM125" s="784"/>
      <c r="AN125" s="784"/>
      <c r="AO125" s="785"/>
      <c r="AP125" s="754" t="s">
        <v>444</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444</v>
      </c>
      <c r="DH125" s="800"/>
      <c r="DI125" s="800"/>
      <c r="DJ125" s="800"/>
      <c r="DK125" s="800"/>
      <c r="DL125" s="800" t="s">
        <v>444</v>
      </c>
      <c r="DM125" s="800"/>
      <c r="DN125" s="800"/>
      <c r="DO125" s="800"/>
      <c r="DP125" s="800"/>
      <c r="DQ125" s="800" t="s">
        <v>444</v>
      </c>
      <c r="DR125" s="800"/>
      <c r="DS125" s="800"/>
      <c r="DT125" s="800"/>
      <c r="DU125" s="800"/>
      <c r="DV125" s="801" t="s">
        <v>444</v>
      </c>
      <c r="DW125" s="801"/>
      <c r="DX125" s="801"/>
      <c r="DY125" s="801"/>
      <c r="DZ125" s="802"/>
    </row>
    <row r="126" spans="1:130" s="197" customFormat="1" ht="26.25" customHeight="1" x14ac:dyDescent="0.15">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444</v>
      </c>
      <c r="AB126" s="784"/>
      <c r="AC126" s="784"/>
      <c r="AD126" s="784"/>
      <c r="AE126" s="785"/>
      <c r="AF126" s="786" t="s">
        <v>444</v>
      </c>
      <c r="AG126" s="784"/>
      <c r="AH126" s="784"/>
      <c r="AI126" s="784"/>
      <c r="AJ126" s="785"/>
      <c r="AK126" s="786" t="s">
        <v>444</v>
      </c>
      <c r="AL126" s="784"/>
      <c r="AM126" s="784"/>
      <c r="AN126" s="784"/>
      <c r="AO126" s="785"/>
      <c r="AP126" s="754" t="s">
        <v>444</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444</v>
      </c>
      <c r="DH126" s="771"/>
      <c r="DI126" s="771"/>
      <c r="DJ126" s="771"/>
      <c r="DK126" s="771"/>
      <c r="DL126" s="771" t="s">
        <v>444</v>
      </c>
      <c r="DM126" s="771"/>
      <c r="DN126" s="771"/>
      <c r="DO126" s="771"/>
      <c r="DP126" s="771"/>
      <c r="DQ126" s="771" t="s">
        <v>444</v>
      </c>
      <c r="DR126" s="771"/>
      <c r="DS126" s="771"/>
      <c r="DT126" s="771"/>
      <c r="DU126" s="771"/>
      <c r="DV126" s="823" t="s">
        <v>444</v>
      </c>
      <c r="DW126" s="823"/>
      <c r="DX126" s="823"/>
      <c r="DY126" s="823"/>
      <c r="DZ126" s="824"/>
    </row>
    <row r="127" spans="1:130" s="197" customFormat="1" ht="26.25" customHeight="1" thickBot="1" x14ac:dyDescent="0.2">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444</v>
      </c>
      <c r="AB127" s="784"/>
      <c r="AC127" s="784"/>
      <c r="AD127" s="784"/>
      <c r="AE127" s="785"/>
      <c r="AF127" s="786" t="s">
        <v>444</v>
      </c>
      <c r="AG127" s="784"/>
      <c r="AH127" s="784"/>
      <c r="AI127" s="784"/>
      <c r="AJ127" s="785"/>
      <c r="AK127" s="786" t="s">
        <v>444</v>
      </c>
      <c r="AL127" s="784"/>
      <c r="AM127" s="784"/>
      <c r="AN127" s="784"/>
      <c r="AO127" s="785"/>
      <c r="AP127" s="754" t="s">
        <v>444</v>
      </c>
      <c r="AQ127" s="755"/>
      <c r="AR127" s="755"/>
      <c r="AS127" s="755"/>
      <c r="AT127" s="756"/>
      <c r="AU127" s="233"/>
      <c r="AV127" s="233"/>
      <c r="AW127" s="233"/>
      <c r="AX127" s="757" t="s">
        <v>456</v>
      </c>
      <c r="AY127" s="758"/>
      <c r="AZ127" s="758"/>
      <c r="BA127" s="758"/>
      <c r="BB127" s="758"/>
      <c r="BC127" s="758"/>
      <c r="BD127" s="758"/>
      <c r="BE127" s="759"/>
      <c r="BF127" s="760" t="s">
        <v>444</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t="s">
        <v>458</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x14ac:dyDescent="0.15">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v>5148</v>
      </c>
      <c r="AB128" s="724"/>
      <c r="AC128" s="724"/>
      <c r="AD128" s="724"/>
      <c r="AE128" s="725"/>
      <c r="AF128" s="726">
        <v>6690</v>
      </c>
      <c r="AG128" s="724"/>
      <c r="AH128" s="724"/>
      <c r="AI128" s="724"/>
      <c r="AJ128" s="725"/>
      <c r="AK128" s="726" t="s">
        <v>461</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463</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464</v>
      </c>
      <c r="X129" s="781"/>
      <c r="Y129" s="781"/>
      <c r="Z129" s="782"/>
      <c r="AA129" s="783">
        <v>3332794</v>
      </c>
      <c r="AB129" s="784"/>
      <c r="AC129" s="784"/>
      <c r="AD129" s="784"/>
      <c r="AE129" s="785"/>
      <c r="AF129" s="786">
        <v>3278876</v>
      </c>
      <c r="AG129" s="784"/>
      <c r="AH129" s="784"/>
      <c r="AI129" s="784"/>
      <c r="AJ129" s="785"/>
      <c r="AK129" s="786">
        <v>3408592</v>
      </c>
      <c r="AL129" s="784"/>
      <c r="AM129" s="784"/>
      <c r="AN129" s="784"/>
      <c r="AO129" s="785"/>
      <c r="AP129" s="787"/>
      <c r="AQ129" s="788"/>
      <c r="AR129" s="788"/>
      <c r="AS129" s="788"/>
      <c r="AT129" s="789"/>
      <c r="AU129" s="235"/>
      <c r="AV129" s="235"/>
      <c r="AW129" s="235"/>
      <c r="AX129" s="772" t="s">
        <v>465</v>
      </c>
      <c r="AY129" s="768"/>
      <c r="AZ129" s="768"/>
      <c r="BA129" s="768"/>
      <c r="BB129" s="768"/>
      <c r="BC129" s="768"/>
      <c r="BD129" s="768"/>
      <c r="BE129" s="769"/>
      <c r="BF129" s="773">
        <v>7.9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467</v>
      </c>
      <c r="X130" s="781"/>
      <c r="Y130" s="781"/>
      <c r="Z130" s="782"/>
      <c r="AA130" s="783">
        <v>682713</v>
      </c>
      <c r="AB130" s="784"/>
      <c r="AC130" s="784"/>
      <c r="AD130" s="784"/>
      <c r="AE130" s="785"/>
      <c r="AF130" s="786">
        <v>681042</v>
      </c>
      <c r="AG130" s="784"/>
      <c r="AH130" s="784"/>
      <c r="AI130" s="784"/>
      <c r="AJ130" s="785"/>
      <c r="AK130" s="786">
        <v>649274</v>
      </c>
      <c r="AL130" s="784"/>
      <c r="AM130" s="784"/>
      <c r="AN130" s="784"/>
      <c r="AO130" s="785"/>
      <c r="AP130" s="787"/>
      <c r="AQ130" s="788"/>
      <c r="AR130" s="788"/>
      <c r="AS130" s="788"/>
      <c r="AT130" s="789"/>
      <c r="AU130" s="235"/>
      <c r="AV130" s="235"/>
      <c r="AW130" s="235"/>
      <c r="AX130" s="751" t="s">
        <v>468</v>
      </c>
      <c r="AY130" s="752"/>
      <c r="AZ130" s="752"/>
      <c r="BA130" s="752"/>
      <c r="BB130" s="752"/>
      <c r="BC130" s="752"/>
      <c r="BD130" s="752"/>
      <c r="BE130" s="753"/>
      <c r="BF130" s="705">
        <v>100.2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469</v>
      </c>
      <c r="X131" s="714"/>
      <c r="Y131" s="714"/>
      <c r="Z131" s="715"/>
      <c r="AA131" s="716">
        <v>2650081</v>
      </c>
      <c r="AB131" s="717"/>
      <c r="AC131" s="717"/>
      <c r="AD131" s="717"/>
      <c r="AE131" s="718"/>
      <c r="AF131" s="719">
        <v>2597834</v>
      </c>
      <c r="AG131" s="717"/>
      <c r="AH131" s="717"/>
      <c r="AI131" s="717"/>
      <c r="AJ131" s="718"/>
      <c r="AK131" s="719">
        <v>2759318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471</v>
      </c>
      <c r="W132" s="737"/>
      <c r="X132" s="737"/>
      <c r="Y132" s="737"/>
      <c r="Z132" s="738"/>
      <c r="AA132" s="739">
        <v>9.4239383629999995</v>
      </c>
      <c r="AB132" s="740"/>
      <c r="AC132" s="740"/>
      <c r="AD132" s="740"/>
      <c r="AE132" s="741"/>
      <c r="AF132" s="742">
        <v>7.6266997810000001</v>
      </c>
      <c r="AG132" s="740"/>
      <c r="AH132" s="740"/>
      <c r="AI132" s="740"/>
      <c r="AJ132" s="741"/>
      <c r="AK132" s="742">
        <v>6.9419689939999998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472</v>
      </c>
      <c r="W133" s="746"/>
      <c r="X133" s="746"/>
      <c r="Y133" s="746"/>
      <c r="Z133" s="747"/>
      <c r="AA133" s="748">
        <v>9.6999999999999993</v>
      </c>
      <c r="AB133" s="749"/>
      <c r="AC133" s="749"/>
      <c r="AD133" s="749"/>
      <c r="AE133" s="750"/>
      <c r="AF133" s="748">
        <v>8.6999999999999993</v>
      </c>
      <c r="AG133" s="749"/>
      <c r="AH133" s="749"/>
      <c r="AI133" s="749"/>
      <c r="AJ133" s="750"/>
      <c r="AK133" s="748">
        <v>7.9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3"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19" t="s">
        <v>475</v>
      </c>
      <c r="L7" s="254"/>
      <c r="M7" s="255" t="s">
        <v>476</v>
      </c>
      <c r="N7" s="256"/>
    </row>
    <row r="8" spans="1:16" x14ac:dyDescent="0.15">
      <c r="A8" s="248"/>
      <c r="B8" s="244"/>
      <c r="C8" s="244"/>
      <c r="D8" s="244"/>
      <c r="E8" s="244"/>
      <c r="F8" s="244"/>
      <c r="G8" s="257"/>
      <c r="H8" s="258"/>
      <c r="I8" s="258"/>
      <c r="J8" s="259"/>
      <c r="K8" s="1120"/>
      <c r="L8" s="260" t="s">
        <v>477</v>
      </c>
      <c r="M8" s="261" t="s">
        <v>478</v>
      </c>
      <c r="N8" s="262" t="s">
        <v>479</v>
      </c>
    </row>
    <row r="9" spans="1:16" x14ac:dyDescent="0.15">
      <c r="A9" s="248"/>
      <c r="B9" s="244"/>
      <c r="C9" s="244"/>
      <c r="D9" s="244"/>
      <c r="E9" s="244"/>
      <c r="F9" s="244"/>
      <c r="G9" s="1133" t="s">
        <v>480</v>
      </c>
      <c r="H9" s="1134"/>
      <c r="I9" s="1134"/>
      <c r="J9" s="1135"/>
      <c r="K9" s="263">
        <v>984182</v>
      </c>
      <c r="L9" s="264">
        <v>125071</v>
      </c>
      <c r="M9" s="265">
        <v>114146</v>
      </c>
      <c r="N9" s="266">
        <v>9.6</v>
      </c>
    </row>
    <row r="10" spans="1:16" x14ac:dyDescent="0.15">
      <c r="A10" s="248"/>
      <c r="B10" s="244"/>
      <c r="C10" s="244"/>
      <c r="D10" s="244"/>
      <c r="E10" s="244"/>
      <c r="F10" s="244"/>
      <c r="G10" s="1133" t="s">
        <v>481</v>
      </c>
      <c r="H10" s="1134"/>
      <c r="I10" s="1134"/>
      <c r="J10" s="1135"/>
      <c r="K10" s="267">
        <v>101996</v>
      </c>
      <c r="L10" s="268">
        <v>12962</v>
      </c>
      <c r="M10" s="269">
        <v>10658</v>
      </c>
      <c r="N10" s="270">
        <v>21.6</v>
      </c>
    </row>
    <row r="11" spans="1:16" ht="13.5" customHeight="1" x14ac:dyDescent="0.15">
      <c r="A11" s="248"/>
      <c r="B11" s="244"/>
      <c r="C11" s="244"/>
      <c r="D11" s="244"/>
      <c r="E11" s="244"/>
      <c r="F11" s="244"/>
      <c r="G11" s="1133" t="s">
        <v>482</v>
      </c>
      <c r="H11" s="1134"/>
      <c r="I11" s="1134"/>
      <c r="J11" s="1135"/>
      <c r="K11" s="267">
        <v>289592</v>
      </c>
      <c r="L11" s="268">
        <v>36802</v>
      </c>
      <c r="M11" s="269">
        <v>17529</v>
      </c>
      <c r="N11" s="270">
        <v>109.9</v>
      </c>
    </row>
    <row r="12" spans="1:16" ht="13.5" customHeight="1" x14ac:dyDescent="0.15">
      <c r="A12" s="248"/>
      <c r="B12" s="244"/>
      <c r="C12" s="244"/>
      <c r="D12" s="244"/>
      <c r="E12" s="244"/>
      <c r="F12" s="244"/>
      <c r="G12" s="1133" t="s">
        <v>483</v>
      </c>
      <c r="H12" s="1134"/>
      <c r="I12" s="1134"/>
      <c r="J12" s="1135"/>
      <c r="K12" s="267">
        <v>104400</v>
      </c>
      <c r="L12" s="268">
        <v>13267</v>
      </c>
      <c r="M12" s="269">
        <v>1257</v>
      </c>
      <c r="N12" s="270">
        <v>955.4</v>
      </c>
    </row>
    <row r="13" spans="1:16" ht="13.5" customHeight="1" x14ac:dyDescent="0.15">
      <c r="A13" s="248"/>
      <c r="B13" s="244"/>
      <c r="C13" s="244"/>
      <c r="D13" s="244"/>
      <c r="E13" s="244"/>
      <c r="F13" s="244"/>
      <c r="G13" s="1133" t="s">
        <v>484</v>
      </c>
      <c r="H13" s="1134"/>
      <c r="I13" s="1134"/>
      <c r="J13" s="1135"/>
      <c r="K13" s="267" t="s">
        <v>485</v>
      </c>
      <c r="L13" s="268" t="s">
        <v>485</v>
      </c>
      <c r="M13" s="269" t="s">
        <v>485</v>
      </c>
      <c r="N13" s="270" t="s">
        <v>485</v>
      </c>
    </row>
    <row r="14" spans="1:16" ht="13.5" customHeight="1" x14ac:dyDescent="0.15">
      <c r="A14" s="248"/>
      <c r="B14" s="244"/>
      <c r="C14" s="244"/>
      <c r="D14" s="244"/>
      <c r="E14" s="244"/>
      <c r="F14" s="244"/>
      <c r="G14" s="1133" t="s">
        <v>486</v>
      </c>
      <c r="H14" s="1134"/>
      <c r="I14" s="1134"/>
      <c r="J14" s="1135"/>
      <c r="K14" s="267">
        <v>75299</v>
      </c>
      <c r="L14" s="268">
        <v>9569</v>
      </c>
      <c r="M14" s="269">
        <v>5389</v>
      </c>
      <c r="N14" s="270">
        <v>77.599999999999994</v>
      </c>
    </row>
    <row r="15" spans="1:16" ht="13.5" customHeight="1" x14ac:dyDescent="0.15">
      <c r="A15" s="248"/>
      <c r="B15" s="244"/>
      <c r="C15" s="244"/>
      <c r="D15" s="244"/>
      <c r="E15" s="244"/>
      <c r="F15" s="244"/>
      <c r="G15" s="1133" t="s">
        <v>487</v>
      </c>
      <c r="H15" s="1134"/>
      <c r="I15" s="1134"/>
      <c r="J15" s="1135"/>
      <c r="K15" s="267">
        <v>18815</v>
      </c>
      <c r="L15" s="268">
        <v>2391</v>
      </c>
      <c r="M15" s="269">
        <v>2513</v>
      </c>
      <c r="N15" s="270">
        <v>-4.9000000000000004</v>
      </c>
    </row>
    <row r="16" spans="1:16" x14ac:dyDescent="0.15">
      <c r="A16" s="248"/>
      <c r="B16" s="244"/>
      <c r="C16" s="244"/>
      <c r="D16" s="244"/>
      <c r="E16" s="244"/>
      <c r="F16" s="244"/>
      <c r="G16" s="1136" t="s">
        <v>488</v>
      </c>
      <c r="H16" s="1137"/>
      <c r="I16" s="1137"/>
      <c r="J16" s="1138"/>
      <c r="K16" s="268">
        <v>-100779</v>
      </c>
      <c r="L16" s="268">
        <v>-12807</v>
      </c>
      <c r="M16" s="269">
        <v>-11876</v>
      </c>
      <c r="N16" s="270">
        <v>7.8</v>
      </c>
    </row>
    <row r="17" spans="1:16" x14ac:dyDescent="0.15">
      <c r="A17" s="248"/>
      <c r="B17" s="244"/>
      <c r="C17" s="244"/>
      <c r="D17" s="244"/>
      <c r="E17" s="244"/>
      <c r="F17" s="244"/>
      <c r="G17" s="1136" t="s">
        <v>167</v>
      </c>
      <c r="H17" s="1137"/>
      <c r="I17" s="1137"/>
      <c r="J17" s="1138"/>
      <c r="K17" s="268">
        <v>1473505</v>
      </c>
      <c r="L17" s="268">
        <v>187254</v>
      </c>
      <c r="M17" s="269">
        <v>139615</v>
      </c>
      <c r="N17" s="270">
        <v>34.1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30" t="s">
        <v>493</v>
      </c>
      <c r="H21" s="1131"/>
      <c r="I21" s="1131"/>
      <c r="J21" s="1132"/>
      <c r="K21" s="280">
        <v>14.61</v>
      </c>
      <c r="L21" s="281">
        <v>13.07</v>
      </c>
      <c r="M21" s="282">
        <v>1.54</v>
      </c>
      <c r="N21" s="249"/>
      <c r="O21" s="283"/>
      <c r="P21" s="279"/>
    </row>
    <row r="22" spans="1:16" s="284" customFormat="1" x14ac:dyDescent="0.15">
      <c r="A22" s="279"/>
      <c r="B22" s="249"/>
      <c r="C22" s="249"/>
      <c r="D22" s="249"/>
      <c r="E22" s="249"/>
      <c r="F22" s="249"/>
      <c r="G22" s="1130" t="s">
        <v>494</v>
      </c>
      <c r="H22" s="1131"/>
      <c r="I22" s="1131"/>
      <c r="J22" s="1132"/>
      <c r="K22" s="285">
        <v>91.5</v>
      </c>
      <c r="L22" s="286">
        <v>95</v>
      </c>
      <c r="M22" s="287">
        <v>-3.5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19" t="s">
        <v>475</v>
      </c>
      <c r="L30" s="254"/>
      <c r="M30" s="255" t="s">
        <v>476</v>
      </c>
      <c r="N30" s="256"/>
    </row>
    <row r="31" spans="1:16" x14ac:dyDescent="0.15">
      <c r="A31" s="248"/>
      <c r="B31" s="244"/>
      <c r="C31" s="244"/>
      <c r="D31" s="244"/>
      <c r="E31" s="244"/>
      <c r="F31" s="244"/>
      <c r="G31" s="257"/>
      <c r="H31" s="258"/>
      <c r="I31" s="258"/>
      <c r="J31" s="259"/>
      <c r="K31" s="1120"/>
      <c r="L31" s="260" t="s">
        <v>477</v>
      </c>
      <c r="M31" s="261" t="s">
        <v>478</v>
      </c>
      <c r="N31" s="262" t="s">
        <v>479</v>
      </c>
    </row>
    <row r="32" spans="1:16" ht="27" customHeight="1" x14ac:dyDescent="0.15">
      <c r="A32" s="248"/>
      <c r="B32" s="244"/>
      <c r="C32" s="244"/>
      <c r="D32" s="244"/>
      <c r="E32" s="244"/>
      <c r="F32" s="244"/>
      <c r="G32" s="1121" t="s">
        <v>498</v>
      </c>
      <c r="H32" s="1122"/>
      <c r="I32" s="1122"/>
      <c r="J32" s="1123"/>
      <c r="K32" s="294">
        <v>558885</v>
      </c>
      <c r="L32" s="294">
        <v>71024</v>
      </c>
      <c r="M32" s="295">
        <v>64386</v>
      </c>
      <c r="N32" s="296">
        <v>10.3</v>
      </c>
    </row>
    <row r="33" spans="1:16" ht="13.5" customHeight="1" x14ac:dyDescent="0.15">
      <c r="A33" s="248"/>
      <c r="B33" s="244"/>
      <c r="C33" s="244"/>
      <c r="D33" s="244"/>
      <c r="E33" s="244"/>
      <c r="F33" s="244"/>
      <c r="G33" s="1121" t="s">
        <v>499</v>
      </c>
      <c r="H33" s="1122"/>
      <c r="I33" s="1122"/>
      <c r="J33" s="1123"/>
      <c r="K33" s="294" t="s">
        <v>485</v>
      </c>
      <c r="L33" s="294" t="s">
        <v>485</v>
      </c>
      <c r="M33" s="295" t="s">
        <v>485</v>
      </c>
      <c r="N33" s="296" t="s">
        <v>485</v>
      </c>
    </row>
    <row r="34" spans="1:16" ht="27" customHeight="1" x14ac:dyDescent="0.15">
      <c r="A34" s="248"/>
      <c r="B34" s="244"/>
      <c r="C34" s="244"/>
      <c r="D34" s="244"/>
      <c r="E34" s="244"/>
      <c r="F34" s="244"/>
      <c r="G34" s="1121" t="s">
        <v>500</v>
      </c>
      <c r="H34" s="1122"/>
      <c r="I34" s="1122"/>
      <c r="J34" s="1123"/>
      <c r="K34" s="294" t="s">
        <v>485</v>
      </c>
      <c r="L34" s="294" t="s">
        <v>485</v>
      </c>
      <c r="M34" s="295">
        <v>1</v>
      </c>
      <c r="N34" s="296" t="s">
        <v>485</v>
      </c>
    </row>
    <row r="35" spans="1:16" ht="27" customHeight="1" x14ac:dyDescent="0.15">
      <c r="A35" s="248"/>
      <c r="B35" s="244"/>
      <c r="C35" s="244"/>
      <c r="D35" s="244"/>
      <c r="E35" s="244"/>
      <c r="F35" s="244"/>
      <c r="G35" s="1121" t="s">
        <v>501</v>
      </c>
      <c r="H35" s="1122"/>
      <c r="I35" s="1122"/>
      <c r="J35" s="1123"/>
      <c r="K35" s="294">
        <v>230512</v>
      </c>
      <c r="L35" s="294">
        <v>29294</v>
      </c>
      <c r="M35" s="295">
        <v>18584</v>
      </c>
      <c r="N35" s="296">
        <v>57.6</v>
      </c>
    </row>
    <row r="36" spans="1:16" ht="27" customHeight="1" x14ac:dyDescent="0.15">
      <c r="A36" s="248"/>
      <c r="B36" s="244"/>
      <c r="C36" s="244"/>
      <c r="D36" s="244"/>
      <c r="E36" s="244"/>
      <c r="F36" s="244"/>
      <c r="G36" s="1121" t="s">
        <v>502</v>
      </c>
      <c r="H36" s="1122"/>
      <c r="I36" s="1122"/>
      <c r="J36" s="1123"/>
      <c r="K36" s="294">
        <v>51428</v>
      </c>
      <c r="L36" s="294">
        <v>6536</v>
      </c>
      <c r="M36" s="295">
        <v>4740</v>
      </c>
      <c r="N36" s="296">
        <v>37.9</v>
      </c>
    </row>
    <row r="37" spans="1:16" ht="13.5" customHeight="1" x14ac:dyDescent="0.15">
      <c r="A37" s="248"/>
      <c r="B37" s="244"/>
      <c r="C37" s="244"/>
      <c r="D37" s="244"/>
      <c r="E37" s="244"/>
      <c r="F37" s="244"/>
      <c r="G37" s="1121" t="s">
        <v>503</v>
      </c>
      <c r="H37" s="1122"/>
      <c r="I37" s="1122"/>
      <c r="J37" s="1123"/>
      <c r="K37" s="294" t="s">
        <v>485</v>
      </c>
      <c r="L37" s="294" t="s">
        <v>485</v>
      </c>
      <c r="M37" s="295">
        <v>1431</v>
      </c>
      <c r="N37" s="296" t="s">
        <v>485</v>
      </c>
    </row>
    <row r="38" spans="1:16" ht="27" customHeight="1" x14ac:dyDescent="0.15">
      <c r="A38" s="248"/>
      <c r="B38" s="244"/>
      <c r="C38" s="244"/>
      <c r="D38" s="244"/>
      <c r="E38" s="244"/>
      <c r="F38" s="244"/>
      <c r="G38" s="1124" t="s">
        <v>504</v>
      </c>
      <c r="H38" s="1125"/>
      <c r="I38" s="1125"/>
      <c r="J38" s="1126"/>
      <c r="K38" s="297" t="s">
        <v>485</v>
      </c>
      <c r="L38" s="297" t="s">
        <v>485</v>
      </c>
      <c r="M38" s="298">
        <v>15</v>
      </c>
      <c r="N38" s="299" t="s">
        <v>485</v>
      </c>
      <c r="O38" s="293"/>
    </row>
    <row r="39" spans="1:16" x14ac:dyDescent="0.15">
      <c r="A39" s="248"/>
      <c r="B39" s="244"/>
      <c r="C39" s="244"/>
      <c r="D39" s="244"/>
      <c r="E39" s="244"/>
      <c r="F39" s="244"/>
      <c r="G39" s="1124" t="s">
        <v>505</v>
      </c>
      <c r="H39" s="1125"/>
      <c r="I39" s="1125"/>
      <c r="J39" s="1126"/>
      <c r="K39" s="300" t="s">
        <v>485</v>
      </c>
      <c r="L39" s="300" t="s">
        <v>485</v>
      </c>
      <c r="M39" s="301">
        <v>-2634</v>
      </c>
      <c r="N39" s="302" t="s">
        <v>485</v>
      </c>
      <c r="O39" s="293"/>
    </row>
    <row r="40" spans="1:16" ht="27" customHeight="1" x14ac:dyDescent="0.15">
      <c r="A40" s="248"/>
      <c r="B40" s="244"/>
      <c r="C40" s="244"/>
      <c r="D40" s="244"/>
      <c r="E40" s="244"/>
      <c r="F40" s="244"/>
      <c r="G40" s="1121" t="s">
        <v>506</v>
      </c>
      <c r="H40" s="1122"/>
      <c r="I40" s="1122"/>
      <c r="J40" s="1123"/>
      <c r="K40" s="300">
        <v>-649274</v>
      </c>
      <c r="L40" s="300">
        <v>-82510</v>
      </c>
      <c r="M40" s="301">
        <v>-59733</v>
      </c>
      <c r="N40" s="302">
        <v>38.1</v>
      </c>
      <c r="O40" s="293"/>
    </row>
    <row r="41" spans="1:16" x14ac:dyDescent="0.15">
      <c r="A41" s="248"/>
      <c r="B41" s="244"/>
      <c r="C41" s="244"/>
      <c r="D41" s="244"/>
      <c r="E41" s="244"/>
      <c r="F41" s="244"/>
      <c r="G41" s="1127" t="s">
        <v>278</v>
      </c>
      <c r="H41" s="1128"/>
      <c r="I41" s="1128"/>
      <c r="J41" s="1129"/>
      <c r="K41" s="294">
        <v>191551</v>
      </c>
      <c r="L41" s="300">
        <v>24342</v>
      </c>
      <c r="M41" s="301">
        <v>26789</v>
      </c>
      <c r="N41" s="302">
        <v>-9.1</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14" t="s">
        <v>475</v>
      </c>
      <c r="J49" s="1116" t="s">
        <v>510</v>
      </c>
      <c r="K49" s="1117"/>
      <c r="L49" s="1117"/>
      <c r="M49" s="1117"/>
      <c r="N49" s="1118"/>
    </row>
    <row r="50" spans="1:14" x14ac:dyDescent="0.15">
      <c r="A50" s="248"/>
      <c r="B50" s="244"/>
      <c r="C50" s="244"/>
      <c r="D50" s="244"/>
      <c r="E50" s="244"/>
      <c r="F50" s="244"/>
      <c r="G50" s="312"/>
      <c r="H50" s="313"/>
      <c r="I50" s="1115"/>
      <c r="J50" s="314" t="s">
        <v>511</v>
      </c>
      <c r="K50" s="315" t="s">
        <v>512</v>
      </c>
      <c r="L50" s="316" t="s">
        <v>513</v>
      </c>
      <c r="M50" s="317" t="s">
        <v>514</v>
      </c>
      <c r="N50" s="318" t="s">
        <v>515</v>
      </c>
    </row>
    <row r="51" spans="1:14" x14ac:dyDescent="0.15">
      <c r="A51" s="248"/>
      <c r="B51" s="244"/>
      <c r="C51" s="244"/>
      <c r="D51" s="244"/>
      <c r="E51" s="244"/>
      <c r="F51" s="244"/>
      <c r="G51" s="310" t="s">
        <v>516</v>
      </c>
      <c r="H51" s="311"/>
      <c r="I51" s="319">
        <v>226186</v>
      </c>
      <c r="J51" s="320">
        <v>25750</v>
      </c>
      <c r="K51" s="321">
        <v>-50.5</v>
      </c>
      <c r="L51" s="322">
        <v>92021</v>
      </c>
      <c r="M51" s="323">
        <v>-24.5</v>
      </c>
      <c r="N51" s="324">
        <v>-26</v>
      </c>
    </row>
    <row r="52" spans="1:14" x14ac:dyDescent="0.15">
      <c r="A52" s="248"/>
      <c r="B52" s="244"/>
      <c r="C52" s="244"/>
      <c r="D52" s="244"/>
      <c r="E52" s="244"/>
      <c r="F52" s="244"/>
      <c r="G52" s="325"/>
      <c r="H52" s="326" t="s">
        <v>517</v>
      </c>
      <c r="I52" s="327">
        <v>134877</v>
      </c>
      <c r="J52" s="328">
        <v>15355</v>
      </c>
      <c r="K52" s="329">
        <v>-61.9</v>
      </c>
      <c r="L52" s="330">
        <v>52579</v>
      </c>
      <c r="M52" s="331">
        <v>-23.2</v>
      </c>
      <c r="N52" s="332">
        <v>-38.700000000000003</v>
      </c>
    </row>
    <row r="53" spans="1:14" x14ac:dyDescent="0.15">
      <c r="A53" s="248"/>
      <c r="B53" s="244"/>
      <c r="C53" s="244"/>
      <c r="D53" s="244"/>
      <c r="E53" s="244"/>
      <c r="F53" s="244"/>
      <c r="G53" s="310" t="s">
        <v>518</v>
      </c>
      <c r="H53" s="311"/>
      <c r="I53" s="319">
        <v>231872</v>
      </c>
      <c r="J53" s="320">
        <v>26924</v>
      </c>
      <c r="K53" s="321">
        <v>4.5999999999999996</v>
      </c>
      <c r="L53" s="322">
        <v>94828</v>
      </c>
      <c r="M53" s="323">
        <v>3.1</v>
      </c>
      <c r="N53" s="324">
        <v>1.5</v>
      </c>
    </row>
    <row r="54" spans="1:14" x14ac:dyDescent="0.15">
      <c r="A54" s="248"/>
      <c r="B54" s="244"/>
      <c r="C54" s="244"/>
      <c r="D54" s="244"/>
      <c r="E54" s="244"/>
      <c r="F54" s="244"/>
      <c r="G54" s="325"/>
      <c r="H54" s="326" t="s">
        <v>517</v>
      </c>
      <c r="I54" s="327">
        <v>163541</v>
      </c>
      <c r="J54" s="328">
        <v>18990</v>
      </c>
      <c r="K54" s="329">
        <v>23.7</v>
      </c>
      <c r="L54" s="330">
        <v>55133</v>
      </c>
      <c r="M54" s="331">
        <v>4.9000000000000004</v>
      </c>
      <c r="N54" s="332">
        <v>18.8</v>
      </c>
    </row>
    <row r="55" spans="1:14" x14ac:dyDescent="0.15">
      <c r="A55" s="248"/>
      <c r="B55" s="244"/>
      <c r="C55" s="244"/>
      <c r="D55" s="244"/>
      <c r="E55" s="244"/>
      <c r="F55" s="244"/>
      <c r="G55" s="310" t="s">
        <v>519</v>
      </c>
      <c r="H55" s="311"/>
      <c r="I55" s="319">
        <v>606348</v>
      </c>
      <c r="J55" s="320">
        <v>72013</v>
      </c>
      <c r="K55" s="321">
        <v>167.5</v>
      </c>
      <c r="L55" s="322">
        <v>119674</v>
      </c>
      <c r="M55" s="323">
        <v>26.2</v>
      </c>
      <c r="N55" s="324">
        <v>141.30000000000001</v>
      </c>
    </row>
    <row r="56" spans="1:14" x14ac:dyDescent="0.15">
      <c r="A56" s="248"/>
      <c r="B56" s="244"/>
      <c r="C56" s="244"/>
      <c r="D56" s="244"/>
      <c r="E56" s="244"/>
      <c r="F56" s="244"/>
      <c r="G56" s="325"/>
      <c r="H56" s="326" t="s">
        <v>517</v>
      </c>
      <c r="I56" s="327">
        <v>289838</v>
      </c>
      <c r="J56" s="328">
        <v>34423</v>
      </c>
      <c r="K56" s="329">
        <v>81.3</v>
      </c>
      <c r="L56" s="330">
        <v>57803</v>
      </c>
      <c r="M56" s="331">
        <v>4.8</v>
      </c>
      <c r="N56" s="332">
        <v>76.5</v>
      </c>
    </row>
    <row r="57" spans="1:14" x14ac:dyDescent="0.15">
      <c r="A57" s="248"/>
      <c r="B57" s="244"/>
      <c r="C57" s="244"/>
      <c r="D57" s="244"/>
      <c r="E57" s="244"/>
      <c r="F57" s="244"/>
      <c r="G57" s="310" t="s">
        <v>520</v>
      </c>
      <c r="H57" s="311"/>
      <c r="I57" s="319">
        <v>619958</v>
      </c>
      <c r="J57" s="320">
        <v>76050</v>
      </c>
      <c r="K57" s="321">
        <v>5.6</v>
      </c>
      <c r="L57" s="322">
        <v>119685</v>
      </c>
      <c r="M57" s="323">
        <v>0</v>
      </c>
      <c r="N57" s="324">
        <v>5.6</v>
      </c>
    </row>
    <row r="58" spans="1:14" x14ac:dyDescent="0.15">
      <c r="A58" s="248"/>
      <c r="B58" s="244"/>
      <c r="C58" s="244"/>
      <c r="D58" s="244"/>
      <c r="E58" s="244"/>
      <c r="F58" s="244"/>
      <c r="G58" s="325"/>
      <c r="H58" s="326" t="s">
        <v>517</v>
      </c>
      <c r="I58" s="327">
        <v>524096</v>
      </c>
      <c r="J58" s="328">
        <v>64290</v>
      </c>
      <c r="K58" s="329">
        <v>86.8</v>
      </c>
      <c r="L58" s="330">
        <v>68464</v>
      </c>
      <c r="M58" s="331">
        <v>18.399999999999999</v>
      </c>
      <c r="N58" s="332">
        <v>68.400000000000006</v>
      </c>
    </row>
    <row r="59" spans="1:14" x14ac:dyDescent="0.15">
      <c r="A59" s="248"/>
      <c r="B59" s="244"/>
      <c r="C59" s="244"/>
      <c r="D59" s="244"/>
      <c r="E59" s="244"/>
      <c r="F59" s="244"/>
      <c r="G59" s="310" t="s">
        <v>521</v>
      </c>
      <c r="H59" s="311"/>
      <c r="I59" s="319">
        <v>399748</v>
      </c>
      <c r="J59" s="320">
        <v>50800</v>
      </c>
      <c r="K59" s="321">
        <v>-33.200000000000003</v>
      </c>
      <c r="L59" s="322">
        <v>109920</v>
      </c>
      <c r="M59" s="323">
        <v>-8.1999999999999993</v>
      </c>
      <c r="N59" s="324">
        <v>-25</v>
      </c>
    </row>
    <row r="60" spans="1:14" x14ac:dyDescent="0.15">
      <c r="A60" s="248"/>
      <c r="B60" s="244"/>
      <c r="C60" s="244"/>
      <c r="D60" s="244"/>
      <c r="E60" s="244"/>
      <c r="F60" s="244"/>
      <c r="G60" s="325"/>
      <c r="H60" s="326" t="s">
        <v>517</v>
      </c>
      <c r="I60" s="333">
        <v>269627</v>
      </c>
      <c r="J60" s="328">
        <v>34264</v>
      </c>
      <c r="K60" s="329">
        <v>-46.7</v>
      </c>
      <c r="L60" s="330">
        <v>62739</v>
      </c>
      <c r="M60" s="331">
        <v>-8.4</v>
      </c>
      <c r="N60" s="332">
        <v>-38.299999999999997</v>
      </c>
    </row>
    <row r="61" spans="1:14" x14ac:dyDescent="0.15">
      <c r="A61" s="248"/>
      <c r="B61" s="244"/>
      <c r="C61" s="244"/>
      <c r="D61" s="244"/>
      <c r="E61" s="244"/>
      <c r="F61" s="244"/>
      <c r="G61" s="310" t="s">
        <v>522</v>
      </c>
      <c r="H61" s="334"/>
      <c r="I61" s="335">
        <v>416822</v>
      </c>
      <c r="J61" s="336">
        <v>50307</v>
      </c>
      <c r="K61" s="337">
        <v>18.8</v>
      </c>
      <c r="L61" s="338">
        <v>107226</v>
      </c>
      <c r="M61" s="339">
        <v>-0.7</v>
      </c>
      <c r="N61" s="324">
        <v>19.5</v>
      </c>
    </row>
    <row r="62" spans="1:14" x14ac:dyDescent="0.15">
      <c r="A62" s="248"/>
      <c r="B62" s="244"/>
      <c r="C62" s="244"/>
      <c r="D62" s="244"/>
      <c r="E62" s="244"/>
      <c r="F62" s="244"/>
      <c r="G62" s="325"/>
      <c r="H62" s="326" t="s">
        <v>517</v>
      </c>
      <c r="I62" s="327">
        <v>276396</v>
      </c>
      <c r="J62" s="328">
        <v>33464</v>
      </c>
      <c r="K62" s="329">
        <v>16.600000000000001</v>
      </c>
      <c r="L62" s="330">
        <v>59344</v>
      </c>
      <c r="M62" s="331">
        <v>-0.7</v>
      </c>
      <c r="N62" s="332">
        <v>17.3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39" t="s">
        <v>3</v>
      </c>
      <c r="D47" s="1139"/>
      <c r="E47" s="1140"/>
      <c r="F47" s="11">
        <v>14.64</v>
      </c>
      <c r="G47" s="12">
        <v>19.690000000000001</v>
      </c>
      <c r="H47" s="12">
        <v>20.77</v>
      </c>
      <c r="I47" s="12">
        <v>21.35</v>
      </c>
      <c r="J47" s="13">
        <v>24.57</v>
      </c>
    </row>
    <row r="48" spans="2:10" ht="57.75" customHeight="1" x14ac:dyDescent="0.15">
      <c r="B48" s="14"/>
      <c r="C48" s="1141" t="s">
        <v>4</v>
      </c>
      <c r="D48" s="1141"/>
      <c r="E48" s="1142"/>
      <c r="F48" s="15">
        <v>13.57</v>
      </c>
      <c r="G48" s="16">
        <v>11.39</v>
      </c>
      <c r="H48" s="16">
        <v>6.46</v>
      </c>
      <c r="I48" s="16">
        <v>8.2799999999999994</v>
      </c>
      <c r="J48" s="17">
        <v>11.31</v>
      </c>
    </row>
    <row r="49" spans="2:10" ht="57.75" customHeight="1" thickBot="1" x14ac:dyDescent="0.2">
      <c r="B49" s="18"/>
      <c r="C49" s="1143" t="s">
        <v>5</v>
      </c>
      <c r="D49" s="1143"/>
      <c r="E49" s="1144"/>
      <c r="F49" s="19">
        <v>8.0500000000000007</v>
      </c>
      <c r="G49" s="20">
        <v>1.9</v>
      </c>
      <c r="H49" s="20" t="s">
        <v>529</v>
      </c>
      <c r="I49" s="20">
        <v>2.21</v>
      </c>
      <c r="J49" s="21">
        <v>7.38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2017-02-22T01:40:15Z</cp:lastPrinted>
  <dcterms:created xsi:type="dcterms:W3CDTF">2017-02-15T21:01:25Z</dcterms:created>
  <dcterms:modified xsi:type="dcterms:W3CDTF">2017-06-07T02:53:43Z</dcterms:modified>
  <cp:category/>
</cp:coreProperties>
</file>